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externalReferences>
    <externalReference r:id="rId5"/>
  </externalReferences>
  <definedNames>
    <definedName name="Z1_1">'Z1_1'!$A$1:$Q$30</definedName>
    <definedName name="_xlnm.Print_Titles" localSheetId="0">'1_1_1'!$A:$B,'1_1_1'!$4:$9</definedName>
    <definedName name="_xlnm.Print_Area" localSheetId="0">'1_1_1'!$A$1:$AE$39</definedName>
  </definedNames>
  <calcPr fullCalcOnLoad="1"/>
</workbook>
</file>

<file path=xl/sharedStrings.xml><?xml version="1.0" encoding="utf-8"?>
<sst xmlns="http://schemas.openxmlformats.org/spreadsheetml/2006/main" count="180" uniqueCount="107">
  <si>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</si>
  <si>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</si>
  <si>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</si>
  <si>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</si>
  <si>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</si>
  <si>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</si>
  <si>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</si>
  <si>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</si>
  <si>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</si>
  <si>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</si>
  <si>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</si>
  <si>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</si>
  <si>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</si>
  <si>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</si>
  <si>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</si>
  <si>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</si>
  <si>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</si>
  <si>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</si>
  <si>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</si>
  <si>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</si>
  <si>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</si>
  <si>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</si>
  <si>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</si>
  <si>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</si>
  <si>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</si>
  <si>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</si>
  <si>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</si>
  <si>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</si>
  <si>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</si>
  <si>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</si>
  <si>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</si>
  <si>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</si>
  <si>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</si>
  <si>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</si>
  <si>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</si>
  <si>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</si>
  <si>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</si>
  <si>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</si>
  <si>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</si>
  <si>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Барський районний суд Вінницької області</t>
  </si>
  <si>
    <t>02</t>
  </si>
  <si>
    <t>Бершадський районний суд Вінницької області</t>
  </si>
  <si>
    <t>03</t>
  </si>
  <si>
    <t>Вінницький міський суд Вінницької області</t>
  </si>
  <si>
    <t>04</t>
  </si>
  <si>
    <t>Вінницький районний суд Вінницької області</t>
  </si>
  <si>
    <t>05</t>
  </si>
  <si>
    <t>Гайсинський районний суд Вінницької області</t>
  </si>
  <si>
    <t>06</t>
  </si>
  <si>
    <t>Жмеринський міськрайонний суд Вінницької області</t>
  </si>
  <si>
    <t>07</t>
  </si>
  <si>
    <t>Іллінецький районний суд Вінницької області</t>
  </si>
  <si>
    <t>08</t>
  </si>
  <si>
    <t>Калинівський районний суд Вінницької області</t>
  </si>
  <si>
    <t>09</t>
  </si>
  <si>
    <t>Козятинський міськрайонний суд Вінницької області</t>
  </si>
  <si>
    <t>10</t>
  </si>
  <si>
    <t>Крижопільський районний суд Вінницької області</t>
  </si>
  <si>
    <t>11</t>
  </si>
  <si>
    <t>Ладижинський міський суд Вінницької області</t>
  </si>
  <si>
    <t>12</t>
  </si>
  <si>
    <t>Липовецький районний суд Вінницької області</t>
  </si>
  <si>
    <t>13</t>
  </si>
  <si>
    <t>Літинський районний суд Вінницької області</t>
  </si>
  <si>
    <t>14</t>
  </si>
  <si>
    <t>Могилів-Подільський міськрайонний суд Вінницької області</t>
  </si>
  <si>
    <t>15</t>
  </si>
  <si>
    <t>Мурованокуриловецький районний суд Вінницької області</t>
  </si>
  <si>
    <t>16</t>
  </si>
  <si>
    <t>Немирівський районний суд Вінницької області</t>
  </si>
  <si>
    <t>17</t>
  </si>
  <si>
    <t>Оратівський районний суд Вінницької області</t>
  </si>
  <si>
    <t>18</t>
  </si>
  <si>
    <t>Піщанський районний суд Вінницької області</t>
  </si>
  <si>
    <t>19</t>
  </si>
  <si>
    <t>Погребищенський районний суд Вінницької області</t>
  </si>
  <si>
    <t>20</t>
  </si>
  <si>
    <t>Теплицький районний суд Вінницької області</t>
  </si>
  <si>
    <t>21</t>
  </si>
  <si>
    <t>Тиврівський районний суд Вінницької області</t>
  </si>
  <si>
    <t>22</t>
  </si>
  <si>
    <t>Томашпільський районний суд Вінницької області</t>
  </si>
  <si>
    <t>23</t>
  </si>
  <si>
    <t>Тростянецький районний суд Вінницької області</t>
  </si>
  <si>
    <t>24</t>
  </si>
  <si>
    <t>Тульчинський районний суд Вінницької області</t>
  </si>
  <si>
    <t>25</t>
  </si>
  <si>
    <t>Хмільницький міськрайонний суд Вінницької області</t>
  </si>
  <si>
    <t>26</t>
  </si>
  <si>
    <t>Чернівецький районний суд Вінницької області</t>
  </si>
  <si>
    <t>27</t>
  </si>
  <si>
    <t>Чечельницький районний суд Вінницької області</t>
  </si>
  <si>
    <t>28</t>
  </si>
  <si>
    <t>Шаргородський районний суд Вінницької області</t>
  </si>
  <si>
    <t>29</t>
  </si>
  <si>
    <t>Ямпільський районний суд Вінницької області</t>
  </si>
  <si>
    <t>14,19</t>
  </si>
  <si>
    <t>2,62</t>
  </si>
  <si>
    <t>1,77</t>
  </si>
  <si>
    <t>1,47</t>
  </si>
  <si>
    <t>21,85</t>
  </si>
  <si>
    <t>15,59</t>
  </si>
  <si>
    <t>17,4</t>
  </si>
  <si>
    <t>17,21</t>
  </si>
  <si>
    <t>0,02</t>
  </si>
  <si>
    <t>0,06</t>
  </si>
  <si>
    <t>ТУ ДСА України  в Вінницькій обл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</si>
</sst>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" fontId="1" fillId="33" borderId="10" xfId="0" applyNumberFormat="1" applyFont="1" applyFill="1" applyBorder="1" applyAlignment="1" applyProtection="1">
      <alignment/>
      <protection locked="0"/>
    </xf>
    <xf numFmtId="2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wrapText="1"/>
      <protection locked="0"/>
    </xf>
    <xf numFmtId="0" fontId="7" fillId="34" borderId="10" xfId="0" applyFont="1" applyFill="1" applyBorder="1" applyAlignment="1" applyProtection="1">
      <alignment horizontal="center" vertical="top" wrapText="1"/>
      <protection locked="0"/>
    </xf>
    <xf numFmtId="0" fontId="4" fillId="35" borderId="10" xfId="0" applyFont="1" applyFill="1" applyBorder="1" applyAlignment="1" applyProtection="1">
      <alignment horizontal="center" vertical="top" wrapText="1"/>
      <protection locked="0"/>
    </xf>
    <xf numFmtId="0" fontId="7" fillId="34" borderId="10" xfId="0" applyFont="1" applyFill="1" applyBorder="1" applyAlignment="1" applyProtection="1">
      <alignment horizontal="center" vertical="center" textRotation="90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left"/>
      <protection locked="0"/>
    </xf>
    <xf numFmtId="1" fontId="1" fillId="0" borderId="10" xfId="0" applyNumberFormat="1" applyFont="1" applyBorder="1" applyAlignment="1" applyProtection="1">
      <alignment horizontal="right" vertical="center"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2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7" fillId="34" borderId="10" xfId="0" applyFont="1" applyFill="1" applyBorder="1" applyAlignment="1" applyProtection="1">
      <alignment horizontal="center" vertical="top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strike val="0"/>
        <color indexed="9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1\&#1089;&#1087;&#1110;&#1083;&#1100;&#1085;&#1072;%20&#1089;&#1077;&#1082;&#1090;&#1086;&#1088;&#1091;%20&#1089;&#1090;&#1072;&#1090;&#1080;&#1089;&#1090;&#1080;&#1082;&#1080;\TY_TABLY\TPR\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_1"/>
      <sheetName val="Z1_1"/>
    </sheetNames>
    <sheetDataSet>
      <sheetData sheetId="0">
        <row r="10">
          <cell r="F10">
            <v>5</v>
          </cell>
          <cell r="I10">
            <v>6.42</v>
          </cell>
          <cell r="J10">
            <v>2.04</v>
          </cell>
          <cell r="M10">
            <v>1.33</v>
          </cell>
          <cell r="N10">
            <v>0.95</v>
          </cell>
          <cell r="Q10">
            <v>31.18</v>
          </cell>
          <cell r="U10">
            <v>20.89</v>
          </cell>
          <cell r="V10">
            <v>20.49</v>
          </cell>
          <cell r="X10">
            <v>0</v>
          </cell>
          <cell r="Z10">
            <v>0.24</v>
          </cell>
          <cell r="AD10">
            <v>60.06</v>
          </cell>
        </row>
        <row r="11">
          <cell r="F11">
            <v>6</v>
          </cell>
          <cell r="I11">
            <v>16.7</v>
          </cell>
          <cell r="J11">
            <v>3.26</v>
          </cell>
          <cell r="M11">
            <v>3.03</v>
          </cell>
          <cell r="N11">
            <v>2.77</v>
          </cell>
          <cell r="Q11">
            <v>21.33</v>
          </cell>
          <cell r="U11">
            <v>25.71</v>
          </cell>
          <cell r="V11">
            <v>25.38</v>
          </cell>
          <cell r="X11">
            <v>0.02</v>
          </cell>
          <cell r="Z11">
            <v>0.05</v>
          </cell>
          <cell r="AD11">
            <v>66.84</v>
          </cell>
        </row>
        <row r="12">
          <cell r="F12">
            <v>43</v>
          </cell>
          <cell r="I12">
            <v>24.12</v>
          </cell>
          <cell r="J12">
            <v>2.38</v>
          </cell>
          <cell r="M12">
            <v>2.41</v>
          </cell>
          <cell r="N12">
            <v>1.58</v>
          </cell>
          <cell r="Q12">
            <v>27.44</v>
          </cell>
          <cell r="U12">
            <v>15.02</v>
          </cell>
          <cell r="V12">
            <v>14.92</v>
          </cell>
          <cell r="X12">
            <v>0.02</v>
          </cell>
          <cell r="Z12">
            <v>0.12</v>
          </cell>
          <cell r="AD12">
            <v>69.13</v>
          </cell>
        </row>
        <row r="13">
          <cell r="F13">
            <v>8</v>
          </cell>
          <cell r="I13">
            <v>16.89</v>
          </cell>
          <cell r="J13">
            <v>3.93</v>
          </cell>
          <cell r="M13">
            <v>1.19</v>
          </cell>
          <cell r="N13">
            <v>0.73</v>
          </cell>
          <cell r="Q13">
            <v>30.34</v>
          </cell>
          <cell r="U13">
            <v>21.09</v>
          </cell>
          <cell r="V13">
            <v>20.89</v>
          </cell>
          <cell r="X13">
            <v>0</v>
          </cell>
          <cell r="Z13">
            <v>0.06</v>
          </cell>
          <cell r="AD13">
            <v>69.57000000000001</v>
          </cell>
        </row>
        <row r="14">
          <cell r="F14">
            <v>6</v>
          </cell>
          <cell r="I14">
            <v>12.15</v>
          </cell>
          <cell r="J14">
            <v>3.15</v>
          </cell>
          <cell r="M14">
            <v>1.23</v>
          </cell>
          <cell r="N14">
            <v>0.7</v>
          </cell>
          <cell r="Q14">
            <v>19.7</v>
          </cell>
          <cell r="U14">
            <v>23.11</v>
          </cell>
          <cell r="V14">
            <v>22.95</v>
          </cell>
          <cell r="X14">
            <v>0</v>
          </cell>
          <cell r="Z14">
            <v>0.03</v>
          </cell>
          <cell r="AD14">
            <v>56.22</v>
          </cell>
        </row>
        <row r="15">
          <cell r="F15">
            <v>8</v>
          </cell>
          <cell r="I15">
            <v>8.19</v>
          </cell>
          <cell r="J15">
            <v>2.91</v>
          </cell>
          <cell r="M15">
            <v>1.23</v>
          </cell>
          <cell r="N15">
            <v>0.95</v>
          </cell>
          <cell r="Q15">
            <v>19.57</v>
          </cell>
          <cell r="U15">
            <v>15</v>
          </cell>
          <cell r="V15">
            <v>14.93</v>
          </cell>
          <cell r="X15">
            <v>0</v>
          </cell>
          <cell r="Z15">
            <v>0.01</v>
          </cell>
          <cell r="AD15">
            <v>44</v>
          </cell>
        </row>
        <row r="16">
          <cell r="F16">
            <v>4</v>
          </cell>
          <cell r="I16">
            <v>9.09</v>
          </cell>
          <cell r="J16">
            <v>2.36</v>
          </cell>
          <cell r="M16">
            <v>2</v>
          </cell>
          <cell r="N16">
            <v>1.7</v>
          </cell>
          <cell r="Q16">
            <v>26.43</v>
          </cell>
          <cell r="R16">
            <v>19.07</v>
          </cell>
          <cell r="U16">
            <v>22.23</v>
          </cell>
          <cell r="V16">
            <v>21.93</v>
          </cell>
          <cell r="X16">
            <v>0.07</v>
          </cell>
          <cell r="Z16">
            <v>0.11</v>
          </cell>
          <cell r="AD16">
            <v>59.93</v>
          </cell>
        </row>
        <row r="17">
          <cell r="F17">
            <v>6</v>
          </cell>
          <cell r="I17">
            <v>10.89</v>
          </cell>
          <cell r="J17">
            <v>3.02</v>
          </cell>
          <cell r="M17">
            <v>1.42</v>
          </cell>
          <cell r="N17">
            <v>1.21</v>
          </cell>
          <cell r="Q17">
            <v>25.18</v>
          </cell>
          <cell r="R17">
            <v>19.11</v>
          </cell>
          <cell r="U17">
            <v>24.89</v>
          </cell>
          <cell r="V17">
            <v>24.5</v>
          </cell>
          <cell r="X17">
            <v>0</v>
          </cell>
          <cell r="Z17">
            <v>0.03</v>
          </cell>
          <cell r="AD17">
            <v>62.410000000000004</v>
          </cell>
        </row>
        <row r="18">
          <cell r="F18">
            <v>8</v>
          </cell>
          <cell r="I18">
            <v>7.08</v>
          </cell>
          <cell r="J18">
            <v>2.47</v>
          </cell>
          <cell r="M18">
            <v>1.14</v>
          </cell>
          <cell r="N18">
            <v>0.84</v>
          </cell>
          <cell r="Q18">
            <v>23.45</v>
          </cell>
          <cell r="R18">
            <v>15.84</v>
          </cell>
          <cell r="U18">
            <v>15.28</v>
          </cell>
          <cell r="V18">
            <v>15.01</v>
          </cell>
          <cell r="X18">
            <v>0.01</v>
          </cell>
          <cell r="Z18">
            <v>0.01</v>
          </cell>
          <cell r="AD18">
            <v>46.97</v>
          </cell>
        </row>
        <row r="19">
          <cell r="F19">
            <v>4</v>
          </cell>
          <cell r="I19">
            <v>18.98</v>
          </cell>
          <cell r="J19">
            <v>2.57</v>
          </cell>
          <cell r="M19">
            <v>2.07</v>
          </cell>
          <cell r="N19">
            <v>1.84</v>
          </cell>
          <cell r="Q19">
            <v>18.36</v>
          </cell>
          <cell r="R19">
            <v>15.18</v>
          </cell>
          <cell r="U19">
            <v>20.41</v>
          </cell>
          <cell r="V19">
            <v>20.36</v>
          </cell>
          <cell r="X19">
            <v>0</v>
          </cell>
          <cell r="Z19">
            <v>0</v>
          </cell>
          <cell r="AD19">
            <v>59.81999999999999</v>
          </cell>
        </row>
        <row r="20">
          <cell r="F20">
            <v>3</v>
          </cell>
          <cell r="I20">
            <v>10.42</v>
          </cell>
          <cell r="J20">
            <v>2.64</v>
          </cell>
          <cell r="M20">
            <v>3.7</v>
          </cell>
          <cell r="N20">
            <v>2.27</v>
          </cell>
          <cell r="Q20">
            <v>19.06</v>
          </cell>
          <cell r="R20">
            <v>13.52</v>
          </cell>
          <cell r="U20">
            <v>18.82</v>
          </cell>
          <cell r="V20">
            <v>18.79</v>
          </cell>
          <cell r="X20">
            <v>0.15</v>
          </cell>
          <cell r="Z20">
            <v>0.06</v>
          </cell>
          <cell r="AD20">
            <v>52.21</v>
          </cell>
        </row>
        <row r="21">
          <cell r="F21">
            <v>4</v>
          </cell>
          <cell r="I21">
            <v>12.27</v>
          </cell>
          <cell r="J21">
            <v>2.68</v>
          </cell>
          <cell r="M21">
            <v>1.43</v>
          </cell>
          <cell r="N21">
            <v>1.09</v>
          </cell>
          <cell r="Q21">
            <v>22.27</v>
          </cell>
          <cell r="R21">
            <v>15.34</v>
          </cell>
          <cell r="U21">
            <v>25</v>
          </cell>
          <cell r="V21">
            <v>24.7</v>
          </cell>
          <cell r="X21">
            <v>0</v>
          </cell>
          <cell r="Z21">
            <v>0.02</v>
          </cell>
          <cell r="AD21">
            <v>60.99</v>
          </cell>
        </row>
        <row r="22">
          <cell r="F22">
            <v>4</v>
          </cell>
          <cell r="I22">
            <v>20.59</v>
          </cell>
          <cell r="J22">
            <v>2.48</v>
          </cell>
          <cell r="M22">
            <v>1.52</v>
          </cell>
          <cell r="N22">
            <v>1.27</v>
          </cell>
          <cell r="Q22">
            <v>19.8</v>
          </cell>
          <cell r="R22">
            <v>16.18</v>
          </cell>
          <cell r="U22">
            <v>17.07</v>
          </cell>
          <cell r="V22">
            <v>17.05</v>
          </cell>
          <cell r="X22">
            <v>0</v>
          </cell>
          <cell r="Z22">
            <v>0.05</v>
          </cell>
          <cell r="AD22">
            <v>59.029999999999994</v>
          </cell>
        </row>
        <row r="23">
          <cell r="F23">
            <v>9</v>
          </cell>
          <cell r="I23">
            <v>11.35</v>
          </cell>
          <cell r="J23">
            <v>2.04</v>
          </cell>
          <cell r="M23">
            <v>1.01</v>
          </cell>
          <cell r="N23">
            <v>0.63</v>
          </cell>
          <cell r="Q23">
            <v>12.89</v>
          </cell>
          <cell r="R23">
            <v>9.94</v>
          </cell>
          <cell r="U23">
            <v>11.8</v>
          </cell>
          <cell r="V23">
            <v>11.74</v>
          </cell>
          <cell r="X23">
            <v>0.01</v>
          </cell>
          <cell r="Z23">
            <v>0.02</v>
          </cell>
          <cell r="AD23">
            <v>37.08</v>
          </cell>
        </row>
        <row r="24">
          <cell r="F24">
            <v>3</v>
          </cell>
          <cell r="I24">
            <v>6.82</v>
          </cell>
          <cell r="J24">
            <v>2.61</v>
          </cell>
          <cell r="M24">
            <v>1.09</v>
          </cell>
          <cell r="N24">
            <v>0.88</v>
          </cell>
          <cell r="Q24">
            <v>16.06</v>
          </cell>
          <cell r="R24">
            <v>12.82</v>
          </cell>
          <cell r="U24">
            <v>10.85</v>
          </cell>
          <cell r="V24">
            <v>10.82</v>
          </cell>
          <cell r="X24">
            <v>0.03</v>
          </cell>
          <cell r="Z24">
            <v>0</v>
          </cell>
          <cell r="AD24">
            <v>34.85</v>
          </cell>
        </row>
        <row r="25">
          <cell r="F25">
            <v>6</v>
          </cell>
          <cell r="I25">
            <v>12.82</v>
          </cell>
          <cell r="J25">
            <v>3.59</v>
          </cell>
          <cell r="M25">
            <v>2.03</v>
          </cell>
          <cell r="N25">
            <v>1.02</v>
          </cell>
          <cell r="Q25">
            <v>19.83</v>
          </cell>
          <cell r="R25">
            <v>16.42</v>
          </cell>
          <cell r="U25">
            <v>15.15</v>
          </cell>
          <cell r="V25">
            <v>14.73</v>
          </cell>
          <cell r="X25">
            <v>0.02</v>
          </cell>
          <cell r="Z25">
            <v>0.03</v>
          </cell>
          <cell r="AD25">
            <v>49.88</v>
          </cell>
        </row>
        <row r="26">
          <cell r="F26">
            <v>3</v>
          </cell>
          <cell r="I26">
            <v>8.76</v>
          </cell>
          <cell r="J26">
            <v>2.27</v>
          </cell>
          <cell r="M26">
            <v>0.45</v>
          </cell>
          <cell r="N26">
            <v>0.3</v>
          </cell>
          <cell r="Q26">
            <v>16.33</v>
          </cell>
          <cell r="R26">
            <v>12.21</v>
          </cell>
          <cell r="U26">
            <v>12.18</v>
          </cell>
          <cell r="V26">
            <v>11.94</v>
          </cell>
          <cell r="X26">
            <v>0</v>
          </cell>
          <cell r="Z26">
            <v>0.03</v>
          </cell>
          <cell r="AD26">
            <v>37.75</v>
          </cell>
        </row>
        <row r="27">
          <cell r="F27">
            <v>4</v>
          </cell>
          <cell r="I27">
            <v>22.09</v>
          </cell>
          <cell r="J27">
            <v>1.61</v>
          </cell>
          <cell r="M27">
            <v>1</v>
          </cell>
          <cell r="N27">
            <v>0.89</v>
          </cell>
          <cell r="Q27">
            <v>14.61</v>
          </cell>
          <cell r="R27">
            <v>12.41</v>
          </cell>
          <cell r="U27">
            <v>17.34</v>
          </cell>
          <cell r="V27">
            <v>16.75</v>
          </cell>
          <cell r="X27">
            <v>0</v>
          </cell>
          <cell r="Z27">
            <v>0.02</v>
          </cell>
          <cell r="AD27">
            <v>55.06000000000001</v>
          </cell>
        </row>
        <row r="28">
          <cell r="F28">
            <v>4</v>
          </cell>
          <cell r="I28">
            <v>13.55</v>
          </cell>
          <cell r="J28">
            <v>2.82</v>
          </cell>
          <cell r="M28">
            <v>1.91</v>
          </cell>
          <cell r="N28">
            <v>1.55</v>
          </cell>
          <cell r="Q28">
            <v>21.86</v>
          </cell>
          <cell r="R28">
            <v>18.86</v>
          </cell>
          <cell r="U28">
            <v>11.11</v>
          </cell>
          <cell r="V28">
            <v>10.89</v>
          </cell>
          <cell r="X28">
            <v>0</v>
          </cell>
          <cell r="Z28">
            <v>0.02</v>
          </cell>
          <cell r="AD28">
            <v>48.45</v>
          </cell>
        </row>
        <row r="29">
          <cell r="F29">
            <v>4</v>
          </cell>
          <cell r="I29">
            <v>6.18</v>
          </cell>
          <cell r="J29">
            <v>2.2</v>
          </cell>
          <cell r="M29">
            <v>0.84</v>
          </cell>
          <cell r="N29">
            <v>0.66</v>
          </cell>
          <cell r="Q29">
            <v>13.14</v>
          </cell>
          <cell r="R29">
            <v>10.34</v>
          </cell>
          <cell r="U29">
            <v>15.34</v>
          </cell>
          <cell r="V29">
            <v>15.07</v>
          </cell>
          <cell r="X29">
            <v>0</v>
          </cell>
          <cell r="Z29">
            <v>0.02</v>
          </cell>
          <cell r="AD29">
            <v>35.52</v>
          </cell>
        </row>
        <row r="30">
          <cell r="F30">
            <v>4</v>
          </cell>
          <cell r="I30">
            <v>10.09</v>
          </cell>
          <cell r="J30">
            <v>3.66</v>
          </cell>
          <cell r="M30">
            <v>0.75</v>
          </cell>
          <cell r="N30">
            <v>0.64</v>
          </cell>
          <cell r="Q30">
            <v>24.75</v>
          </cell>
          <cell r="R30">
            <v>20.02</v>
          </cell>
          <cell r="U30">
            <v>20.43</v>
          </cell>
          <cell r="V30">
            <v>20.18</v>
          </cell>
          <cell r="X30">
            <v>0.02</v>
          </cell>
          <cell r="Z30">
            <v>0.05</v>
          </cell>
          <cell r="AD30">
            <v>56.09</v>
          </cell>
        </row>
        <row r="31">
          <cell r="F31">
            <v>4</v>
          </cell>
          <cell r="I31">
            <v>8.45</v>
          </cell>
          <cell r="J31">
            <v>2.66</v>
          </cell>
          <cell r="M31">
            <v>1.66</v>
          </cell>
          <cell r="N31">
            <v>1.2</v>
          </cell>
          <cell r="Q31">
            <v>19.5</v>
          </cell>
          <cell r="R31">
            <v>15.89</v>
          </cell>
          <cell r="U31">
            <v>15.36</v>
          </cell>
          <cell r="V31">
            <v>15.16</v>
          </cell>
          <cell r="X31">
            <v>0</v>
          </cell>
          <cell r="Z31">
            <v>0.05</v>
          </cell>
          <cell r="AD31">
            <v>45.019999999999996</v>
          </cell>
        </row>
        <row r="32">
          <cell r="F32">
            <v>4</v>
          </cell>
          <cell r="I32">
            <v>7.3</v>
          </cell>
          <cell r="J32">
            <v>2.64</v>
          </cell>
          <cell r="M32">
            <v>0.95</v>
          </cell>
          <cell r="N32">
            <v>0.98</v>
          </cell>
          <cell r="Q32">
            <v>15.18</v>
          </cell>
          <cell r="R32">
            <v>10.82</v>
          </cell>
          <cell r="U32">
            <v>13.23</v>
          </cell>
          <cell r="V32">
            <v>13.2</v>
          </cell>
          <cell r="X32">
            <v>0</v>
          </cell>
          <cell r="Z32">
            <v>0</v>
          </cell>
          <cell r="AD32">
            <v>36.66</v>
          </cell>
        </row>
        <row r="33">
          <cell r="F33">
            <v>6</v>
          </cell>
          <cell r="I33">
            <v>10.61</v>
          </cell>
          <cell r="J33">
            <v>2.65</v>
          </cell>
          <cell r="M33">
            <v>3.8</v>
          </cell>
          <cell r="N33">
            <v>9.42</v>
          </cell>
          <cell r="Q33">
            <v>18.29</v>
          </cell>
          <cell r="R33">
            <v>15.95</v>
          </cell>
          <cell r="U33">
            <v>22.14</v>
          </cell>
          <cell r="V33">
            <v>21.7</v>
          </cell>
          <cell r="X33">
            <v>0.05</v>
          </cell>
          <cell r="Z33">
            <v>0.08</v>
          </cell>
          <cell r="AD33">
            <v>54.97</v>
          </cell>
        </row>
        <row r="34">
          <cell r="F34">
            <v>8</v>
          </cell>
          <cell r="I34">
            <v>8.52</v>
          </cell>
          <cell r="J34">
            <v>2.35</v>
          </cell>
          <cell r="M34">
            <v>0.91</v>
          </cell>
          <cell r="N34">
            <v>0.83</v>
          </cell>
          <cell r="Q34">
            <v>16.98</v>
          </cell>
          <cell r="R34">
            <v>13.2</v>
          </cell>
          <cell r="U34">
            <v>16.01</v>
          </cell>
          <cell r="V34">
            <v>15.88</v>
          </cell>
          <cell r="X34">
            <v>0.14</v>
          </cell>
          <cell r="Z34">
            <v>0.01</v>
          </cell>
          <cell r="AD34">
            <v>42.57</v>
          </cell>
        </row>
        <row r="35">
          <cell r="F35">
            <v>3</v>
          </cell>
          <cell r="I35">
            <v>9.39</v>
          </cell>
          <cell r="J35">
            <v>1.79</v>
          </cell>
          <cell r="M35">
            <v>1.24</v>
          </cell>
          <cell r="N35">
            <v>1.09</v>
          </cell>
          <cell r="Q35">
            <v>10.42</v>
          </cell>
          <cell r="R35">
            <v>8.76</v>
          </cell>
          <cell r="U35">
            <v>11.7</v>
          </cell>
          <cell r="V35">
            <v>11.58</v>
          </cell>
          <cell r="X35">
            <v>0.03</v>
          </cell>
          <cell r="Z35">
            <v>0.03</v>
          </cell>
          <cell r="AD35">
            <v>32.81</v>
          </cell>
        </row>
        <row r="36">
          <cell r="F36">
            <v>3</v>
          </cell>
          <cell r="I36">
            <v>5.82</v>
          </cell>
          <cell r="J36">
            <v>1.55</v>
          </cell>
          <cell r="M36">
            <v>1.24</v>
          </cell>
          <cell r="N36">
            <v>0.94</v>
          </cell>
          <cell r="Q36">
            <v>14.91</v>
          </cell>
          <cell r="R36">
            <v>11.39</v>
          </cell>
          <cell r="U36">
            <v>20.24</v>
          </cell>
          <cell r="V36">
            <v>20.15</v>
          </cell>
          <cell r="X36">
            <v>0</v>
          </cell>
          <cell r="Z36">
            <v>0.06</v>
          </cell>
          <cell r="AD36">
            <v>42.269999999999996</v>
          </cell>
        </row>
        <row r="37">
          <cell r="F37">
            <v>4</v>
          </cell>
          <cell r="I37">
            <v>8.68</v>
          </cell>
          <cell r="J37">
            <v>2.77</v>
          </cell>
          <cell r="M37">
            <v>0.95</v>
          </cell>
          <cell r="N37">
            <v>0.66</v>
          </cell>
          <cell r="Q37">
            <v>21.59</v>
          </cell>
          <cell r="R37">
            <v>15.75</v>
          </cell>
          <cell r="U37">
            <v>22.68</v>
          </cell>
          <cell r="V37">
            <v>22.68</v>
          </cell>
          <cell r="X37">
            <v>0</v>
          </cell>
          <cell r="Z37">
            <v>0.14</v>
          </cell>
          <cell r="AD37">
            <v>54.04</v>
          </cell>
        </row>
        <row r="38">
          <cell r="F38">
            <v>4</v>
          </cell>
          <cell r="I38">
            <v>8.43</v>
          </cell>
          <cell r="J38">
            <v>3</v>
          </cell>
          <cell r="M38">
            <v>3.64</v>
          </cell>
          <cell r="N38">
            <v>1.3</v>
          </cell>
          <cell r="Q38">
            <v>19.18</v>
          </cell>
          <cell r="R38">
            <v>14.39</v>
          </cell>
          <cell r="U38">
            <v>20.73</v>
          </cell>
          <cell r="V38">
            <v>20.32</v>
          </cell>
          <cell r="X38">
            <v>0</v>
          </cell>
          <cell r="Z38">
            <v>0.05</v>
          </cell>
          <cell r="AD38">
            <v>52.03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view="pageBreakPreview" zoomScale="106" zoomScaleSheetLayoutView="106" zoomScalePageLayoutView="0" workbookViewId="0" topLeftCell="A1">
      <pane xSplit="2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" sqref="B4"/>
    </sheetView>
  </sheetViews>
  <sheetFormatPr defaultColWidth="9.00390625" defaultRowHeight="12.75"/>
  <cols>
    <col min="1" max="1" width="4.125" style="4" customWidth="1"/>
    <col min="2" max="2" width="39.875" style="4" customWidth="1"/>
    <col min="3" max="3" width="11.625" style="4" hidden="1" customWidth="1"/>
    <col min="4" max="4" width="9.75390625" style="4" hidden="1" customWidth="1"/>
    <col min="5" max="5" width="6.625" style="4" customWidth="1"/>
    <col min="6" max="6" width="6.25390625" style="4" customWidth="1"/>
    <col min="7" max="7" width="6.625" style="4" customWidth="1"/>
    <col min="8" max="9" width="7.00390625" style="4" customWidth="1"/>
    <col min="10" max="10" width="7.25390625" style="4" customWidth="1"/>
    <col min="11" max="11" width="6.625" style="4" customWidth="1"/>
    <col min="12" max="12" width="7.625" style="4" customWidth="1"/>
    <col min="13" max="13" width="6.375" style="4" customWidth="1"/>
    <col min="14" max="14" width="7.25390625" style="4" customWidth="1"/>
    <col min="15" max="15" width="7.125" style="4" customWidth="1"/>
    <col min="16" max="16" width="6.75390625" style="4" customWidth="1"/>
    <col min="17" max="17" width="7.375" style="4" customWidth="1"/>
    <col min="18" max="18" width="7.125" style="4" customWidth="1"/>
    <col min="19" max="21" width="6.625" style="4" customWidth="1"/>
    <col min="22" max="22" width="7.25390625" style="4" customWidth="1"/>
    <col min="23" max="25" width="9.875" style="4" customWidth="1"/>
    <col min="26" max="26" width="9.75390625" style="4" customWidth="1"/>
    <col min="27" max="27" width="0.12890625" style="4" customWidth="1"/>
    <col min="28" max="28" width="12.875" style="4" hidden="1" customWidth="1"/>
    <col min="29" max="30" width="9.125" style="4" customWidth="1"/>
    <col min="31" max="31" width="11.125" style="4" customWidth="1"/>
    <col min="32" max="32" width="9.125" style="6" customWidth="1"/>
    <col min="33" max="16384" width="9.125" style="4" customWidth="1"/>
  </cols>
  <sheetData>
    <row r="1" spans="18:31" ht="12.75">
      <c r="R1" s="5" t="s">
        <v>0</v>
      </c>
      <c r="AE1" s="5" t="s">
        <v>1</v>
      </c>
    </row>
    <row r="2" ht="3" customHeight="1"/>
    <row r="3" spans="1:27" ht="18.75">
      <c r="A3" s="7"/>
      <c r="B3" s="8"/>
      <c r="C3" s="8"/>
      <c r="D3" s="8"/>
      <c r="E3" s="8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13" ht="15.75">
      <c r="B4" s="4" t="s">
        <v>106</v>
      </c>
      <c r="L4" s="9"/>
      <c r="M4" s="9"/>
    </row>
    <row r="5" spans="1:31" ht="16.5" customHeight="1">
      <c r="A5" s="10"/>
      <c r="B5" s="11"/>
      <c r="C5" s="11"/>
      <c r="D5" s="11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 t="s">
        <v>3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ht="78" customHeight="1">
      <c r="A6" s="26" t="s">
        <v>4</v>
      </c>
      <c r="B6" s="27" t="s">
        <v>5</v>
      </c>
      <c r="C6" s="24"/>
      <c r="D6" s="24"/>
      <c r="E6" s="28" t="s">
        <v>6</v>
      </c>
      <c r="F6" s="28"/>
      <c r="G6" s="28" t="s">
        <v>7</v>
      </c>
      <c r="H6" s="28"/>
      <c r="I6" s="28"/>
      <c r="J6" s="28"/>
      <c r="K6" s="28" t="s">
        <v>8</v>
      </c>
      <c r="L6" s="28"/>
      <c r="M6" s="28"/>
      <c r="N6" s="28"/>
      <c r="O6" s="28" t="s">
        <v>9</v>
      </c>
      <c r="P6" s="28"/>
      <c r="Q6" s="28"/>
      <c r="R6" s="28"/>
      <c r="S6" s="28" t="s">
        <v>10</v>
      </c>
      <c r="T6" s="28"/>
      <c r="U6" s="28"/>
      <c r="V6" s="28"/>
      <c r="W6" s="28" t="s">
        <v>11</v>
      </c>
      <c r="X6" s="28"/>
      <c r="Y6" s="28" t="s">
        <v>12</v>
      </c>
      <c r="Z6" s="28"/>
      <c r="AA6" s="28" t="s">
        <v>13</v>
      </c>
      <c r="AB6" s="28"/>
      <c r="AC6" s="29" t="s">
        <v>14</v>
      </c>
      <c r="AD6" s="29"/>
      <c r="AE6" s="13" t="s">
        <v>15</v>
      </c>
    </row>
    <row r="7" spans="1:31" ht="17.25" customHeight="1">
      <c r="A7" s="26"/>
      <c r="B7" s="27"/>
      <c r="C7" s="24"/>
      <c r="D7" s="24"/>
      <c r="E7" s="28"/>
      <c r="F7" s="28"/>
      <c r="G7" s="30">
        <v>2014</v>
      </c>
      <c r="H7" s="30"/>
      <c r="I7" s="30">
        <v>2015</v>
      </c>
      <c r="J7" s="30"/>
      <c r="K7" s="30">
        <v>2014</v>
      </c>
      <c r="L7" s="30"/>
      <c r="M7" s="30">
        <v>2015</v>
      </c>
      <c r="N7" s="30"/>
      <c r="O7" s="30">
        <v>2014</v>
      </c>
      <c r="P7" s="30"/>
      <c r="Q7" s="30">
        <v>2015</v>
      </c>
      <c r="R7" s="30"/>
      <c r="S7" s="30">
        <v>2014</v>
      </c>
      <c r="T7" s="30"/>
      <c r="U7" s="30">
        <v>2015</v>
      </c>
      <c r="V7" s="30"/>
      <c r="W7" s="31">
        <v>2014</v>
      </c>
      <c r="X7" s="31">
        <v>2015</v>
      </c>
      <c r="Y7" s="31">
        <v>2014</v>
      </c>
      <c r="Z7" s="31">
        <v>2015</v>
      </c>
      <c r="AA7" s="31">
        <v>2014</v>
      </c>
      <c r="AB7" s="31">
        <v>2015</v>
      </c>
      <c r="AC7" s="31">
        <v>2014</v>
      </c>
      <c r="AD7" s="31">
        <v>2015</v>
      </c>
      <c r="AE7" s="32" t="s">
        <v>16</v>
      </c>
    </row>
    <row r="8" spans="1:31" ht="48.75" customHeight="1">
      <c r="A8" s="26"/>
      <c r="B8" s="27"/>
      <c r="C8" s="24"/>
      <c r="D8" s="24"/>
      <c r="E8" s="14">
        <v>2014</v>
      </c>
      <c r="F8" s="14">
        <v>2015</v>
      </c>
      <c r="G8" s="15" t="s">
        <v>17</v>
      </c>
      <c r="H8" s="15" t="s">
        <v>18</v>
      </c>
      <c r="I8" s="15" t="s">
        <v>17</v>
      </c>
      <c r="J8" s="15" t="s">
        <v>18</v>
      </c>
      <c r="K8" s="15" t="s">
        <v>17</v>
      </c>
      <c r="L8" s="15" t="s">
        <v>18</v>
      </c>
      <c r="M8" s="15" t="s">
        <v>17</v>
      </c>
      <c r="N8" s="15" t="s">
        <v>18</v>
      </c>
      <c r="O8" s="15" t="s">
        <v>17</v>
      </c>
      <c r="P8" s="15" t="s">
        <v>18</v>
      </c>
      <c r="Q8" s="15" t="s">
        <v>17</v>
      </c>
      <c r="R8" s="15" t="s">
        <v>18</v>
      </c>
      <c r="S8" s="15" t="s">
        <v>17</v>
      </c>
      <c r="T8" s="15" t="s">
        <v>18</v>
      </c>
      <c r="U8" s="15" t="s">
        <v>17</v>
      </c>
      <c r="V8" s="15" t="s">
        <v>18</v>
      </c>
      <c r="W8" s="31"/>
      <c r="X8" s="31"/>
      <c r="Y8" s="31"/>
      <c r="Z8" s="31"/>
      <c r="AA8" s="31"/>
      <c r="AB8" s="31"/>
      <c r="AC8" s="31"/>
      <c r="AD8" s="31"/>
      <c r="AE8" s="32"/>
    </row>
    <row r="9" spans="1:31" ht="12.75" customHeight="1">
      <c r="A9" s="12" t="s">
        <v>19</v>
      </c>
      <c r="B9" s="12" t="s">
        <v>20</v>
      </c>
      <c r="C9" s="12"/>
      <c r="D9" s="12"/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">
        <v>9</v>
      </c>
      <c r="L9" s="12">
        <v>10</v>
      </c>
      <c r="M9" s="12">
        <v>11</v>
      </c>
      <c r="N9" s="12">
        <v>12</v>
      </c>
      <c r="O9" s="12">
        <v>13</v>
      </c>
      <c r="P9" s="12">
        <v>14</v>
      </c>
      <c r="Q9" s="12">
        <v>15</v>
      </c>
      <c r="R9" s="12">
        <v>16</v>
      </c>
      <c r="S9" s="12">
        <v>17</v>
      </c>
      <c r="T9" s="12">
        <v>18</v>
      </c>
      <c r="U9" s="12">
        <v>19</v>
      </c>
      <c r="V9" s="12">
        <v>20</v>
      </c>
      <c r="W9" s="12">
        <v>21</v>
      </c>
      <c r="X9" s="12">
        <v>22</v>
      </c>
      <c r="Y9" s="12">
        <v>23</v>
      </c>
      <c r="Z9" s="12">
        <v>24</v>
      </c>
      <c r="AA9" s="12">
        <v>25</v>
      </c>
      <c r="AB9" s="12">
        <v>26</v>
      </c>
      <c r="AC9" s="12">
        <v>25</v>
      </c>
      <c r="AD9" s="12">
        <v>26</v>
      </c>
      <c r="AE9" s="16">
        <v>27</v>
      </c>
    </row>
    <row r="10" spans="1:32" ht="12" customHeight="1">
      <c r="A10" s="17">
        <v>1</v>
      </c>
      <c r="B10" s="18" t="str">
        <f>'Z1_1'!N2</f>
        <v>Барський районний суд Вінницької області</v>
      </c>
      <c r="C10" s="18"/>
      <c r="D10" s="18"/>
      <c r="E10" s="19">
        <f>'[1]1_1_1'!F10</f>
        <v>5</v>
      </c>
      <c r="F10" s="10">
        <f>'Z1_1'!O2</f>
        <v>5</v>
      </c>
      <c r="G10" s="3">
        <f>'[1]1_1_1'!$I10</f>
        <v>6.42</v>
      </c>
      <c r="H10" s="3">
        <f>'[1]1_1_1'!$J10</f>
        <v>2.04</v>
      </c>
      <c r="I10" s="20">
        <f>'Z1_1'!A2</f>
        <v>7.22</v>
      </c>
      <c r="J10" s="20">
        <f>'Z1_1'!B2</f>
        <v>1.87</v>
      </c>
      <c r="K10" s="3">
        <f>'[1]1_1_1'!M10</f>
        <v>1.33</v>
      </c>
      <c r="L10" s="3">
        <f>'[1]1_1_1'!N10</f>
        <v>0.95</v>
      </c>
      <c r="M10" s="20">
        <f>'Z1_1'!C2</f>
        <v>1.15</v>
      </c>
      <c r="N10" s="20">
        <f>'Z1_1'!D2</f>
        <v>1.04</v>
      </c>
      <c r="O10" s="3">
        <f>'[1]1_1_1'!Q10</f>
        <v>31.18</v>
      </c>
      <c r="P10" s="3">
        <v>20.71</v>
      </c>
      <c r="Q10" s="20">
        <f>'Z1_1'!E2</f>
        <v>31.35</v>
      </c>
      <c r="R10" s="20">
        <f>'Z1_1'!F2</f>
        <v>25.27</v>
      </c>
      <c r="S10" s="3">
        <f>'[1]1_1_1'!U10</f>
        <v>20.89</v>
      </c>
      <c r="T10" s="3">
        <f>'[1]1_1_1'!V10</f>
        <v>20.49</v>
      </c>
      <c r="U10" s="20">
        <f>'Z1_1'!G2</f>
        <v>17.89</v>
      </c>
      <c r="V10" s="20">
        <f>'Z1_1'!H2</f>
        <v>16.8</v>
      </c>
      <c r="W10" s="3">
        <f>'[1]1_1_1'!X10</f>
        <v>0</v>
      </c>
      <c r="X10" s="3">
        <f>'Z1_1'!I2</f>
        <v>0</v>
      </c>
      <c r="Y10" s="3">
        <f>'[1]1_1_1'!Z10</f>
        <v>0.24</v>
      </c>
      <c r="Z10" s="20">
        <f>'Z1_1'!J2</f>
        <v>0.07</v>
      </c>
      <c r="AA10" s="3"/>
      <c r="AB10" s="20">
        <f>'Z1_1'!K2</f>
        <v>0</v>
      </c>
      <c r="AC10" s="3">
        <f>'[1]1_1_1'!AD10</f>
        <v>60.06</v>
      </c>
      <c r="AD10" s="20">
        <f>'Z1_1'!L2</f>
        <v>57.68</v>
      </c>
      <c r="AE10" s="21">
        <f>AF10</f>
        <v>-3.962703962703955</v>
      </c>
      <c r="AF10" s="6">
        <f>IF(AC10=0," ",(AD10/AC10*100-100))</f>
        <v>-3.962703962703955</v>
      </c>
    </row>
    <row r="11" spans="1:32" ht="12" customHeight="1">
      <c r="A11" s="17">
        <v>2</v>
      </c>
      <c r="B11" s="18" t="str">
        <f>'Z1_1'!N3</f>
        <v>Бершадський районний суд Вінницької області</v>
      </c>
      <c r="C11" s="18"/>
      <c r="D11" s="18"/>
      <c r="E11" s="19">
        <f>'[1]1_1_1'!F11</f>
        <v>6</v>
      </c>
      <c r="F11" s="10">
        <f>'Z1_1'!O3</f>
        <v>6</v>
      </c>
      <c r="G11" s="3">
        <f>'[1]1_1_1'!$I11</f>
        <v>16.7</v>
      </c>
      <c r="H11" s="3">
        <f>'[1]1_1_1'!$J11</f>
        <v>3.26</v>
      </c>
      <c r="I11" s="20">
        <f>'Z1_1'!A3</f>
        <v>17.79</v>
      </c>
      <c r="J11" s="20">
        <f>'Z1_1'!B3</f>
        <v>3.15</v>
      </c>
      <c r="K11" s="3">
        <f>'[1]1_1_1'!M11</f>
        <v>3.03</v>
      </c>
      <c r="L11" s="3">
        <f>'[1]1_1_1'!N11</f>
        <v>2.77</v>
      </c>
      <c r="M11" s="20">
        <f>'Z1_1'!C3</f>
        <v>1.94</v>
      </c>
      <c r="N11" s="20">
        <f>'Z1_1'!D3</f>
        <v>1.62</v>
      </c>
      <c r="O11" s="3">
        <f>'[1]1_1_1'!Q11</f>
        <v>21.33</v>
      </c>
      <c r="P11" s="3">
        <v>15.59</v>
      </c>
      <c r="Q11" s="20">
        <f>'Z1_1'!E3</f>
        <v>21.17</v>
      </c>
      <c r="R11" s="20">
        <f>'Z1_1'!F3</f>
        <v>17.85</v>
      </c>
      <c r="S11" s="3">
        <f>'[1]1_1_1'!U11</f>
        <v>25.71</v>
      </c>
      <c r="T11" s="3">
        <f>'[1]1_1_1'!V11</f>
        <v>25.38</v>
      </c>
      <c r="U11" s="20">
        <f>'Z1_1'!G3</f>
        <v>24.32</v>
      </c>
      <c r="V11" s="20">
        <f>'Z1_1'!H3</f>
        <v>23.88</v>
      </c>
      <c r="W11" s="3">
        <f>'[1]1_1_1'!X11</f>
        <v>0.02</v>
      </c>
      <c r="X11" s="3">
        <f>'Z1_1'!I3</f>
        <v>0</v>
      </c>
      <c r="Y11" s="3">
        <f>'[1]1_1_1'!Z11</f>
        <v>0.05</v>
      </c>
      <c r="Z11" s="20">
        <f>'Z1_1'!J3</f>
        <v>0.05</v>
      </c>
      <c r="AA11" s="3"/>
      <c r="AB11" s="20">
        <f>'Z1_1'!K3</f>
        <v>0</v>
      </c>
      <c r="AC11" s="3">
        <f>'[1]1_1_1'!AD11</f>
        <v>66.84</v>
      </c>
      <c r="AD11" s="20">
        <f>'Z1_1'!L3</f>
        <v>65.27</v>
      </c>
      <c r="AE11" s="21">
        <f aca="true" t="shared" si="0" ref="AE11:AE39">AF11</f>
        <v>-2.348892878515869</v>
      </c>
      <c r="AF11" s="6">
        <f aca="true" t="shared" si="1" ref="AF11:AF39">IF(AC11=0," ",(AD11/AC11*100-100))</f>
        <v>-2.348892878515869</v>
      </c>
    </row>
    <row r="12" spans="1:32" ht="12" customHeight="1">
      <c r="A12" s="17">
        <v>3</v>
      </c>
      <c r="B12" s="18" t="str">
        <f>'Z1_1'!N4</f>
        <v>Вінницький міський суд Вінницької області</v>
      </c>
      <c r="C12" s="18"/>
      <c r="D12" s="18"/>
      <c r="E12" s="19">
        <f>'[1]1_1_1'!F12</f>
        <v>43</v>
      </c>
      <c r="F12" s="10">
        <f>'Z1_1'!O4</f>
        <v>43</v>
      </c>
      <c r="G12" s="3">
        <f>'[1]1_1_1'!$I12</f>
        <v>24.12</v>
      </c>
      <c r="H12" s="3">
        <f>'[1]1_1_1'!$J12</f>
        <v>2.38</v>
      </c>
      <c r="I12" s="20">
        <f>'Z1_1'!A4</f>
        <v>29.09</v>
      </c>
      <c r="J12" s="20">
        <f>'Z1_1'!B4</f>
        <v>2.25</v>
      </c>
      <c r="K12" s="3">
        <f>'[1]1_1_1'!M12</f>
        <v>2.41</v>
      </c>
      <c r="L12" s="3">
        <f>'[1]1_1_1'!N12</f>
        <v>1.58</v>
      </c>
      <c r="M12" s="20">
        <f>'Z1_1'!C4</f>
        <v>1.81</v>
      </c>
      <c r="N12" s="20">
        <f>'Z1_1'!D4</f>
        <v>1.22</v>
      </c>
      <c r="O12" s="3">
        <f>'[1]1_1_1'!Q12</f>
        <v>27.44</v>
      </c>
      <c r="P12" s="3">
        <v>17.24</v>
      </c>
      <c r="Q12" s="20">
        <f>'Z1_1'!E4</f>
        <v>23.62</v>
      </c>
      <c r="R12" s="20">
        <f>'Z1_1'!F4</f>
        <v>16.26</v>
      </c>
      <c r="S12" s="3">
        <f>'[1]1_1_1'!U12</f>
        <v>15.02</v>
      </c>
      <c r="T12" s="3">
        <f>'[1]1_1_1'!V12</f>
        <v>14.92</v>
      </c>
      <c r="U12" s="20">
        <f>'Z1_1'!G4</f>
        <v>14.47</v>
      </c>
      <c r="V12" s="20">
        <f>'Z1_1'!H4</f>
        <v>14.28</v>
      </c>
      <c r="W12" s="3">
        <f>'[1]1_1_1'!X12</f>
        <v>0.02</v>
      </c>
      <c r="X12" s="3">
        <f>'Z1_1'!I4</f>
        <v>0.02</v>
      </c>
      <c r="Y12" s="3">
        <f>'[1]1_1_1'!Z12</f>
        <v>0.12</v>
      </c>
      <c r="Z12" s="20">
        <f>'Z1_1'!J4</f>
        <v>0.12</v>
      </c>
      <c r="AA12" s="3"/>
      <c r="AB12" s="20">
        <f>'Z1_1'!K4</f>
        <v>0</v>
      </c>
      <c r="AC12" s="3">
        <f>'[1]1_1_1'!AD12</f>
        <v>69.13</v>
      </c>
      <c r="AD12" s="20">
        <f>'Z1_1'!L4</f>
        <v>69.13</v>
      </c>
      <c r="AE12" s="21">
        <f t="shared" si="0"/>
        <v>0</v>
      </c>
      <c r="AF12" s="6">
        <f t="shared" si="1"/>
        <v>0</v>
      </c>
    </row>
    <row r="13" spans="1:32" ht="12" customHeight="1">
      <c r="A13" s="17">
        <v>4</v>
      </c>
      <c r="B13" s="18" t="str">
        <f>'Z1_1'!N5</f>
        <v>Вінницький районний суд Вінницької області</v>
      </c>
      <c r="C13" s="18"/>
      <c r="D13" s="18"/>
      <c r="E13" s="19">
        <f>'[1]1_1_1'!F13</f>
        <v>8</v>
      </c>
      <c r="F13" s="10">
        <f>'Z1_1'!O5</f>
        <v>8</v>
      </c>
      <c r="G13" s="3">
        <f>'[1]1_1_1'!$I13</f>
        <v>16.89</v>
      </c>
      <c r="H13" s="3">
        <f>'[1]1_1_1'!$J13</f>
        <v>3.93</v>
      </c>
      <c r="I13" s="20">
        <f>'Z1_1'!A5</f>
        <v>10.34</v>
      </c>
      <c r="J13" s="20">
        <f>'Z1_1'!B5</f>
        <v>2.95</v>
      </c>
      <c r="K13" s="3">
        <f>'[1]1_1_1'!M13</f>
        <v>1.19</v>
      </c>
      <c r="L13" s="3">
        <f>'[1]1_1_1'!N13</f>
        <v>0.73</v>
      </c>
      <c r="M13" s="20">
        <f>'Z1_1'!C5</f>
        <v>1.76</v>
      </c>
      <c r="N13" s="20">
        <f>'Z1_1'!D5</f>
        <v>1.25</v>
      </c>
      <c r="O13" s="3">
        <f>'[1]1_1_1'!Q13</f>
        <v>30.34</v>
      </c>
      <c r="P13" s="3">
        <v>18.41</v>
      </c>
      <c r="Q13" s="20">
        <f>'Z1_1'!E5</f>
        <v>25.57</v>
      </c>
      <c r="R13" s="20">
        <f>'Z1_1'!F5</f>
        <v>17.51</v>
      </c>
      <c r="S13" s="3">
        <f>'[1]1_1_1'!U13</f>
        <v>21.09</v>
      </c>
      <c r="T13" s="3">
        <f>'[1]1_1_1'!V13</f>
        <v>20.89</v>
      </c>
      <c r="U13" s="20">
        <f>'Z1_1'!G5</f>
        <v>15.27</v>
      </c>
      <c r="V13" s="20">
        <f>'Z1_1'!H5</f>
        <v>15.06</v>
      </c>
      <c r="W13" s="3">
        <f>'[1]1_1_1'!X13</f>
        <v>0</v>
      </c>
      <c r="X13" s="3">
        <f>'Z1_1'!I5</f>
        <v>0.05</v>
      </c>
      <c r="Y13" s="3">
        <f>'[1]1_1_1'!Z13</f>
        <v>0.06</v>
      </c>
      <c r="Z13" s="20">
        <f>'Z1_1'!J5</f>
        <v>0.08</v>
      </c>
      <c r="AA13" s="3"/>
      <c r="AB13" s="20">
        <f>'Z1_1'!K5</f>
        <v>0</v>
      </c>
      <c r="AC13" s="3">
        <f>'[1]1_1_1'!AD13</f>
        <v>69.57000000000001</v>
      </c>
      <c r="AD13" s="20">
        <f>'Z1_1'!L5</f>
        <v>53.06999999999999</v>
      </c>
      <c r="AE13" s="21">
        <f t="shared" si="0"/>
        <v>-23.717119448037963</v>
      </c>
      <c r="AF13" s="6">
        <f t="shared" si="1"/>
        <v>-23.717119448037963</v>
      </c>
    </row>
    <row r="14" spans="1:32" ht="12" customHeight="1">
      <c r="A14" s="17">
        <v>5</v>
      </c>
      <c r="B14" s="18" t="str">
        <f>'Z1_1'!N6</f>
        <v>Гайсинський районний суд Вінницької області</v>
      </c>
      <c r="C14" s="18"/>
      <c r="D14" s="18"/>
      <c r="E14" s="19">
        <f>'[1]1_1_1'!F14</f>
        <v>6</v>
      </c>
      <c r="F14" s="10">
        <f>'Z1_1'!O6</f>
        <v>6</v>
      </c>
      <c r="G14" s="3">
        <f>'[1]1_1_1'!$I14</f>
        <v>12.15</v>
      </c>
      <c r="H14" s="3">
        <f>'[1]1_1_1'!$J14</f>
        <v>3.15</v>
      </c>
      <c r="I14" s="20">
        <f>'Z1_1'!A6</f>
        <v>14.42</v>
      </c>
      <c r="J14" s="20">
        <f>'Z1_1'!B6</f>
        <v>3.05</v>
      </c>
      <c r="K14" s="3">
        <f>'[1]1_1_1'!M14</f>
        <v>1.23</v>
      </c>
      <c r="L14" s="3">
        <f>'[1]1_1_1'!N14</f>
        <v>0.7</v>
      </c>
      <c r="M14" s="20">
        <f>'Z1_1'!C6</f>
        <v>0.95</v>
      </c>
      <c r="N14" s="20">
        <f>'Z1_1'!D6</f>
        <v>0.62</v>
      </c>
      <c r="O14" s="3">
        <f>'[1]1_1_1'!Q14</f>
        <v>19.7</v>
      </c>
      <c r="P14" s="3">
        <v>15.98</v>
      </c>
      <c r="Q14" s="20">
        <f>'Z1_1'!E6</f>
        <v>22.15</v>
      </c>
      <c r="R14" s="20">
        <f>'Z1_1'!F6</f>
        <v>18.61</v>
      </c>
      <c r="S14" s="3">
        <f>'[1]1_1_1'!U14</f>
        <v>23.11</v>
      </c>
      <c r="T14" s="3">
        <f>'[1]1_1_1'!V14</f>
        <v>22.95</v>
      </c>
      <c r="U14" s="20">
        <f>'Z1_1'!G6</f>
        <v>21.85</v>
      </c>
      <c r="V14" s="20">
        <f>'Z1_1'!H6</f>
        <v>21.39</v>
      </c>
      <c r="W14" s="3">
        <f>'[1]1_1_1'!X14</f>
        <v>0</v>
      </c>
      <c r="X14" s="3">
        <f>'Z1_1'!I6</f>
        <v>0</v>
      </c>
      <c r="Y14" s="3">
        <f>'[1]1_1_1'!Z14</f>
        <v>0.03</v>
      </c>
      <c r="Z14" s="20">
        <f>'Z1_1'!J6</f>
        <v>0.08</v>
      </c>
      <c r="AA14" s="3"/>
      <c r="AB14" s="20">
        <f>'Z1_1'!K6</f>
        <v>0</v>
      </c>
      <c r="AC14" s="3">
        <f>'[1]1_1_1'!AD14</f>
        <v>56.22</v>
      </c>
      <c r="AD14" s="20">
        <f>'Z1_1'!L6</f>
        <v>59.449999999999996</v>
      </c>
      <c r="AE14" s="21">
        <f t="shared" si="0"/>
        <v>5.745286374955526</v>
      </c>
      <c r="AF14" s="6">
        <f t="shared" si="1"/>
        <v>5.745286374955526</v>
      </c>
    </row>
    <row r="15" spans="1:32" ht="12" customHeight="1">
      <c r="A15" s="17">
        <v>6</v>
      </c>
      <c r="B15" s="18" t="str">
        <f>'Z1_1'!N7</f>
        <v>Жмеринський міськрайонний суд Вінницької області</v>
      </c>
      <c r="C15" s="18"/>
      <c r="D15" s="18"/>
      <c r="E15" s="19">
        <f>'[1]1_1_1'!F15</f>
        <v>8</v>
      </c>
      <c r="F15" s="10">
        <f>'Z1_1'!O7</f>
        <v>8</v>
      </c>
      <c r="G15" s="3">
        <f>'[1]1_1_1'!$I15</f>
        <v>8.19</v>
      </c>
      <c r="H15" s="3">
        <f>'[1]1_1_1'!$J15</f>
        <v>2.91</v>
      </c>
      <c r="I15" s="20">
        <f>'Z1_1'!A7</f>
        <v>8.74</v>
      </c>
      <c r="J15" s="20">
        <f>'Z1_1'!B7</f>
        <v>3.12</v>
      </c>
      <c r="K15" s="3">
        <f>'[1]1_1_1'!M15</f>
        <v>1.23</v>
      </c>
      <c r="L15" s="3">
        <f>'[1]1_1_1'!N15</f>
        <v>0.95</v>
      </c>
      <c r="M15" s="20">
        <f>'Z1_1'!C7</f>
        <v>1.27</v>
      </c>
      <c r="N15" s="20">
        <f>'Z1_1'!D7</f>
        <v>1</v>
      </c>
      <c r="O15" s="3">
        <f>'[1]1_1_1'!Q15</f>
        <v>19.57</v>
      </c>
      <c r="P15" s="3">
        <v>14</v>
      </c>
      <c r="Q15" s="20">
        <f>'Z1_1'!E7</f>
        <v>19.94</v>
      </c>
      <c r="R15" s="20">
        <f>'Z1_1'!F7</f>
        <v>14.45</v>
      </c>
      <c r="S15" s="3">
        <f>'[1]1_1_1'!U15</f>
        <v>15</v>
      </c>
      <c r="T15" s="3">
        <f>'[1]1_1_1'!V15</f>
        <v>14.93</v>
      </c>
      <c r="U15" s="20">
        <f>'Z1_1'!G7</f>
        <v>12.44</v>
      </c>
      <c r="V15" s="20">
        <f>'Z1_1'!H7</f>
        <v>12.31</v>
      </c>
      <c r="W15" s="3">
        <f>'[1]1_1_1'!X15</f>
        <v>0</v>
      </c>
      <c r="X15" s="3">
        <f>'Z1_1'!I7</f>
        <v>0.01</v>
      </c>
      <c r="Y15" s="3">
        <f>'[1]1_1_1'!Z15</f>
        <v>0.01</v>
      </c>
      <c r="Z15" s="20">
        <f>'Z1_1'!J7</f>
        <v>0.08</v>
      </c>
      <c r="AA15" s="3"/>
      <c r="AB15" s="20">
        <f>'Z1_1'!K7</f>
        <v>0</v>
      </c>
      <c r="AC15" s="3">
        <f>'[1]1_1_1'!AD15</f>
        <v>44</v>
      </c>
      <c r="AD15" s="20">
        <f>'Z1_1'!L7</f>
        <v>42.48</v>
      </c>
      <c r="AE15" s="21">
        <f t="shared" si="0"/>
        <v>-3.4545454545454675</v>
      </c>
      <c r="AF15" s="6">
        <f t="shared" si="1"/>
        <v>-3.4545454545454675</v>
      </c>
    </row>
    <row r="16" spans="1:32" ht="12" customHeight="1">
      <c r="A16" s="17">
        <v>7</v>
      </c>
      <c r="B16" s="18" t="str">
        <f>'Z1_1'!N8</f>
        <v>Іллінецький районний суд Вінницької області</v>
      </c>
      <c r="C16" s="18"/>
      <c r="D16" s="18"/>
      <c r="E16" s="19">
        <f>'[1]1_1_1'!F16</f>
        <v>4</v>
      </c>
      <c r="F16" s="10">
        <f>'Z1_1'!O8</f>
        <v>4</v>
      </c>
      <c r="G16" s="3">
        <f>'[1]1_1_1'!$I16</f>
        <v>9.09</v>
      </c>
      <c r="H16" s="3">
        <f>'[1]1_1_1'!$J16</f>
        <v>2.36</v>
      </c>
      <c r="I16" s="20">
        <f>'Z1_1'!A8</f>
        <v>8.55</v>
      </c>
      <c r="J16" s="20">
        <f>'Z1_1'!B8</f>
        <v>2.02</v>
      </c>
      <c r="K16" s="3">
        <f>'[1]1_1_1'!M16</f>
        <v>2</v>
      </c>
      <c r="L16" s="3">
        <f>'[1]1_1_1'!N16</f>
        <v>1.7</v>
      </c>
      <c r="M16" s="20">
        <f>'Z1_1'!C8</f>
        <v>1.02</v>
      </c>
      <c r="N16" s="20">
        <f>'Z1_1'!D8</f>
        <v>0.89</v>
      </c>
      <c r="O16" s="3">
        <f>'[1]1_1_1'!Q16</f>
        <v>26.43</v>
      </c>
      <c r="P16" s="3">
        <f>'[1]1_1_1'!R16</f>
        <v>19.07</v>
      </c>
      <c r="Q16" s="20">
        <f>'Z1_1'!E8</f>
        <v>23.18</v>
      </c>
      <c r="R16" s="20">
        <f>'Z1_1'!F8</f>
        <v>20.91</v>
      </c>
      <c r="S16" s="3">
        <f>'[1]1_1_1'!U16</f>
        <v>22.23</v>
      </c>
      <c r="T16" s="3">
        <f>'[1]1_1_1'!V16</f>
        <v>21.93</v>
      </c>
      <c r="U16" s="20">
        <f>'Z1_1'!G8</f>
        <v>20.64</v>
      </c>
      <c r="V16" s="20">
        <f>'Z1_1'!H8</f>
        <v>19.82</v>
      </c>
      <c r="W16" s="3">
        <f>'[1]1_1_1'!X16</f>
        <v>0.07</v>
      </c>
      <c r="X16" s="3">
        <f>'Z1_1'!I8</f>
        <v>0</v>
      </c>
      <c r="Y16" s="3">
        <f>'[1]1_1_1'!Z16</f>
        <v>0.11</v>
      </c>
      <c r="Z16" s="20">
        <f>'Z1_1'!J8</f>
        <v>0.02</v>
      </c>
      <c r="AA16" s="3"/>
      <c r="AB16" s="20">
        <f>'Z1_1'!K8</f>
        <v>0</v>
      </c>
      <c r="AC16" s="3">
        <f>'[1]1_1_1'!AD16</f>
        <v>59.93</v>
      </c>
      <c r="AD16" s="20">
        <f>'Z1_1'!L8</f>
        <v>53.410000000000004</v>
      </c>
      <c r="AE16" s="21">
        <f t="shared" si="0"/>
        <v>-10.8793592524612</v>
      </c>
      <c r="AF16" s="6">
        <f t="shared" si="1"/>
        <v>-10.8793592524612</v>
      </c>
    </row>
    <row r="17" spans="1:32" ht="12" customHeight="1">
      <c r="A17" s="17">
        <v>8</v>
      </c>
      <c r="B17" s="18" t="str">
        <f>'Z1_1'!N9</f>
        <v>Калинівський районний суд Вінницької області</v>
      </c>
      <c r="C17" s="18"/>
      <c r="D17" s="18"/>
      <c r="E17" s="19">
        <f>'[1]1_1_1'!F17</f>
        <v>6</v>
      </c>
      <c r="F17" s="10">
        <f>'Z1_1'!O9</f>
        <v>6</v>
      </c>
      <c r="G17" s="3">
        <f>'[1]1_1_1'!$I17</f>
        <v>10.89</v>
      </c>
      <c r="H17" s="3">
        <f>'[1]1_1_1'!$J17</f>
        <v>3.02</v>
      </c>
      <c r="I17" s="20">
        <f>'Z1_1'!A9</f>
        <v>10.71</v>
      </c>
      <c r="J17" s="20">
        <f>'Z1_1'!B9</f>
        <v>2.92</v>
      </c>
      <c r="K17" s="3">
        <f>'[1]1_1_1'!M17</f>
        <v>1.42</v>
      </c>
      <c r="L17" s="3">
        <f>'[1]1_1_1'!N17</f>
        <v>1.21</v>
      </c>
      <c r="M17" s="20">
        <f>'Z1_1'!C9</f>
        <v>1.15</v>
      </c>
      <c r="N17" s="20">
        <f>'Z1_1'!D9</f>
        <v>0.97</v>
      </c>
      <c r="O17" s="3">
        <f>'[1]1_1_1'!Q17</f>
        <v>25.18</v>
      </c>
      <c r="P17" s="3">
        <f>'[1]1_1_1'!R17</f>
        <v>19.11</v>
      </c>
      <c r="Q17" s="20">
        <f>'Z1_1'!E9</f>
        <v>23.58</v>
      </c>
      <c r="R17" s="20">
        <f>'Z1_1'!F9</f>
        <v>19.41</v>
      </c>
      <c r="S17" s="3">
        <f>'[1]1_1_1'!U17</f>
        <v>24.89</v>
      </c>
      <c r="T17" s="3">
        <f>'[1]1_1_1'!V17</f>
        <v>24.5</v>
      </c>
      <c r="U17" s="20">
        <f>'Z1_1'!G9</f>
        <v>19.11</v>
      </c>
      <c r="V17" s="20">
        <f>'Z1_1'!H9</f>
        <v>18.48</v>
      </c>
      <c r="W17" s="3">
        <f>'[1]1_1_1'!X17</f>
        <v>0</v>
      </c>
      <c r="X17" s="3">
        <f>'Z1_1'!I9</f>
        <v>0</v>
      </c>
      <c r="Y17" s="3">
        <f>'[1]1_1_1'!Z17</f>
        <v>0.03</v>
      </c>
      <c r="Z17" s="20">
        <f>'Z1_1'!J9</f>
        <v>0.05</v>
      </c>
      <c r="AA17" s="3"/>
      <c r="AB17" s="20">
        <f>'Z1_1'!K9</f>
        <v>0</v>
      </c>
      <c r="AC17" s="3">
        <f>'[1]1_1_1'!AD17</f>
        <v>62.410000000000004</v>
      </c>
      <c r="AD17" s="20">
        <f>'Z1_1'!L9</f>
        <v>54.599999999999994</v>
      </c>
      <c r="AE17" s="21">
        <f t="shared" si="0"/>
        <v>-12.514020189072284</v>
      </c>
      <c r="AF17" s="6">
        <f t="shared" si="1"/>
        <v>-12.514020189072284</v>
      </c>
    </row>
    <row r="18" spans="1:32" ht="12" customHeight="1">
      <c r="A18" s="17">
        <v>9</v>
      </c>
      <c r="B18" s="18" t="str">
        <f>'Z1_1'!N10</f>
        <v>Козятинський міськрайонний суд Вінницької області</v>
      </c>
      <c r="C18" s="18"/>
      <c r="D18" s="18"/>
      <c r="E18" s="19">
        <f>'[1]1_1_1'!F18</f>
        <v>8</v>
      </c>
      <c r="F18" s="10">
        <f>'Z1_1'!O10</f>
        <v>8</v>
      </c>
      <c r="G18" s="3">
        <f>'[1]1_1_1'!$I18</f>
        <v>7.08</v>
      </c>
      <c r="H18" s="3">
        <f>'[1]1_1_1'!$J18</f>
        <v>2.47</v>
      </c>
      <c r="I18" s="20">
        <f>'Z1_1'!A10</f>
        <v>6.91</v>
      </c>
      <c r="J18" s="20">
        <f>'Z1_1'!B10</f>
        <v>2.15</v>
      </c>
      <c r="K18" s="3">
        <f>'[1]1_1_1'!M18</f>
        <v>1.14</v>
      </c>
      <c r="L18" s="3">
        <f>'[1]1_1_1'!N18</f>
        <v>0.84</v>
      </c>
      <c r="M18" s="20">
        <f>'Z1_1'!C10</f>
        <v>0.88</v>
      </c>
      <c r="N18" s="20">
        <f>'Z1_1'!D10</f>
        <v>0.66</v>
      </c>
      <c r="O18" s="3">
        <f>'[1]1_1_1'!Q18</f>
        <v>23.45</v>
      </c>
      <c r="P18" s="3">
        <f>'[1]1_1_1'!R18</f>
        <v>15.84</v>
      </c>
      <c r="Q18" s="20">
        <f>'Z1_1'!E10</f>
        <v>22.24</v>
      </c>
      <c r="R18" s="20">
        <f>'Z1_1'!F10</f>
        <v>18.44</v>
      </c>
      <c r="S18" s="3">
        <f>'[1]1_1_1'!U18</f>
        <v>15.28</v>
      </c>
      <c r="T18" s="3">
        <f>'[1]1_1_1'!V18</f>
        <v>15.01</v>
      </c>
      <c r="U18" s="20">
        <f>'Z1_1'!G10</f>
        <v>11.15</v>
      </c>
      <c r="V18" s="20">
        <f>'Z1_1'!H10</f>
        <v>10.93</v>
      </c>
      <c r="W18" s="3">
        <f>'[1]1_1_1'!X18</f>
        <v>0.01</v>
      </c>
      <c r="X18" s="3">
        <f>'Z1_1'!I10</f>
        <v>0</v>
      </c>
      <c r="Y18" s="3">
        <f>'[1]1_1_1'!Z18</f>
        <v>0.01</v>
      </c>
      <c r="Z18" s="20">
        <f>'Z1_1'!J10</f>
        <v>0.02</v>
      </c>
      <c r="AA18" s="3"/>
      <c r="AB18" s="20">
        <f>'Z1_1'!K10</f>
        <v>0</v>
      </c>
      <c r="AC18" s="3">
        <f>'[1]1_1_1'!AD18</f>
        <v>46.97</v>
      </c>
      <c r="AD18" s="20">
        <f>'Z1_1'!L10</f>
        <v>41.2</v>
      </c>
      <c r="AE18" s="21">
        <f t="shared" si="0"/>
        <v>-12.2844368746008</v>
      </c>
      <c r="AF18" s="6">
        <f t="shared" si="1"/>
        <v>-12.2844368746008</v>
      </c>
    </row>
    <row r="19" spans="1:32" ht="12" customHeight="1">
      <c r="A19" s="17">
        <v>10</v>
      </c>
      <c r="B19" s="18" t="str">
        <f>'Z1_1'!N11</f>
        <v>Крижопільський районний суд Вінницької області</v>
      </c>
      <c r="C19" s="18"/>
      <c r="D19" s="18"/>
      <c r="E19" s="19">
        <f>'[1]1_1_1'!F19</f>
        <v>4</v>
      </c>
      <c r="F19" s="10">
        <f>'Z1_1'!O11</f>
        <v>4</v>
      </c>
      <c r="G19" s="3">
        <f>'[1]1_1_1'!$I19</f>
        <v>18.98</v>
      </c>
      <c r="H19" s="3">
        <f>'[1]1_1_1'!$J19</f>
        <v>2.57</v>
      </c>
      <c r="I19" s="20">
        <f>'Z1_1'!A11</f>
        <v>14.41</v>
      </c>
      <c r="J19" s="20">
        <f>'Z1_1'!B11</f>
        <v>2.23</v>
      </c>
      <c r="K19" s="3">
        <f>'[1]1_1_1'!M19</f>
        <v>2.07</v>
      </c>
      <c r="L19" s="3">
        <f>'[1]1_1_1'!N19</f>
        <v>1.84</v>
      </c>
      <c r="M19" s="20">
        <f>'Z1_1'!C11</f>
        <v>1.68</v>
      </c>
      <c r="N19" s="20">
        <f>'Z1_1'!D11</f>
        <v>1.39</v>
      </c>
      <c r="O19" s="3">
        <f>'[1]1_1_1'!Q19</f>
        <v>18.36</v>
      </c>
      <c r="P19" s="3">
        <f>'[1]1_1_1'!R19</f>
        <v>15.18</v>
      </c>
      <c r="Q19" s="20">
        <f>'Z1_1'!E11</f>
        <v>15.57</v>
      </c>
      <c r="R19" s="20">
        <f>'Z1_1'!F11</f>
        <v>13.68</v>
      </c>
      <c r="S19" s="3">
        <f>'[1]1_1_1'!U19</f>
        <v>20.41</v>
      </c>
      <c r="T19" s="3">
        <f>'[1]1_1_1'!V19</f>
        <v>20.36</v>
      </c>
      <c r="U19" s="20">
        <f>'Z1_1'!G11</f>
        <v>17.8</v>
      </c>
      <c r="V19" s="20">
        <f>'Z1_1'!H11</f>
        <v>17.27</v>
      </c>
      <c r="W19" s="3">
        <f>'[1]1_1_1'!X19</f>
        <v>0</v>
      </c>
      <c r="X19" s="3">
        <f>'Z1_1'!I11</f>
        <v>0</v>
      </c>
      <c r="Y19" s="3">
        <f>'[1]1_1_1'!Z19</f>
        <v>0</v>
      </c>
      <c r="Z19" s="20">
        <f>'Z1_1'!J11</f>
        <v>0.07</v>
      </c>
      <c r="AA19" s="3"/>
      <c r="AB19" s="20">
        <f>'Z1_1'!K11</f>
        <v>0</v>
      </c>
      <c r="AC19" s="3">
        <f>'[1]1_1_1'!AD19</f>
        <v>59.81999999999999</v>
      </c>
      <c r="AD19" s="20">
        <f>'Z1_1'!L11</f>
        <v>49.53</v>
      </c>
      <c r="AE19" s="21">
        <f t="shared" si="0"/>
        <v>-17.201604814443314</v>
      </c>
      <c r="AF19" s="6">
        <f t="shared" si="1"/>
        <v>-17.201604814443314</v>
      </c>
    </row>
    <row r="20" spans="1:32" ht="12" customHeight="1">
      <c r="A20" s="17">
        <v>11</v>
      </c>
      <c r="B20" s="18" t="str">
        <f>'Z1_1'!N12</f>
        <v>Ладижинський міський суд Вінницької області</v>
      </c>
      <c r="C20" s="18"/>
      <c r="D20" s="18"/>
      <c r="E20" s="19">
        <f>'[1]1_1_1'!F20</f>
        <v>3</v>
      </c>
      <c r="F20" s="10">
        <f>'Z1_1'!O12</f>
        <v>3</v>
      </c>
      <c r="G20" s="3">
        <f>'[1]1_1_1'!$I20</f>
        <v>10.42</v>
      </c>
      <c r="H20" s="3">
        <f>'[1]1_1_1'!$J20</f>
        <v>2.64</v>
      </c>
      <c r="I20" s="20">
        <v>9.33</v>
      </c>
      <c r="J20" s="20">
        <f>'Z1_1'!B12</f>
        <v>2.76</v>
      </c>
      <c r="K20" s="3">
        <f>'[1]1_1_1'!M20</f>
        <v>3.7</v>
      </c>
      <c r="L20" s="3">
        <f>'[1]1_1_1'!N20</f>
        <v>2.27</v>
      </c>
      <c r="M20" s="20">
        <f>'Z1_1'!C12</f>
        <v>2</v>
      </c>
      <c r="N20" s="20">
        <f>'Z1_1'!D12</f>
        <v>1.45</v>
      </c>
      <c r="O20" s="3">
        <f>'[1]1_1_1'!Q20</f>
        <v>19.06</v>
      </c>
      <c r="P20" s="3">
        <f>'[1]1_1_1'!R20</f>
        <v>13.52</v>
      </c>
      <c r="Q20" s="20">
        <f>'Z1_1'!E12</f>
        <v>22.58</v>
      </c>
      <c r="R20" s="20">
        <f>'Z1_1'!F12</f>
        <v>14.7</v>
      </c>
      <c r="S20" s="3">
        <f>'[1]1_1_1'!U20</f>
        <v>18.82</v>
      </c>
      <c r="T20" s="3">
        <f>'[1]1_1_1'!V20</f>
        <v>18.79</v>
      </c>
      <c r="U20" s="20">
        <v>11.58</v>
      </c>
      <c r="V20" s="20">
        <v>11.52</v>
      </c>
      <c r="W20" s="3">
        <f>'[1]1_1_1'!X20</f>
        <v>0.15</v>
      </c>
      <c r="X20" s="3">
        <f>'Z1_1'!I12</f>
        <v>0</v>
      </c>
      <c r="Y20" s="3">
        <f>'[1]1_1_1'!Z20</f>
        <v>0.06</v>
      </c>
      <c r="Z20" s="20">
        <f>'Z1_1'!J12</f>
        <v>0.09</v>
      </c>
      <c r="AA20" s="3"/>
      <c r="AB20" s="20">
        <f>'Z1_1'!K12</f>
        <v>0</v>
      </c>
      <c r="AC20" s="3">
        <f>'[1]1_1_1'!AD20</f>
        <v>52.21</v>
      </c>
      <c r="AD20" s="20">
        <f>'Z1_1'!L12</f>
        <v>45.58</v>
      </c>
      <c r="AE20" s="21">
        <f t="shared" si="0"/>
        <v>-12.698716720934684</v>
      </c>
      <c r="AF20" s="6">
        <f t="shared" si="1"/>
        <v>-12.698716720934684</v>
      </c>
    </row>
    <row r="21" spans="1:32" ht="12" customHeight="1">
      <c r="A21" s="17">
        <v>12</v>
      </c>
      <c r="B21" s="18" t="str">
        <f>'Z1_1'!N13</f>
        <v>Липовецький районний суд Вінницької області</v>
      </c>
      <c r="C21" s="18"/>
      <c r="D21" s="18"/>
      <c r="E21" s="19">
        <f>'[1]1_1_1'!F21</f>
        <v>4</v>
      </c>
      <c r="F21" s="10">
        <f>'Z1_1'!O13</f>
        <v>4</v>
      </c>
      <c r="G21" s="3">
        <f>'[1]1_1_1'!$I21</f>
        <v>12.27</v>
      </c>
      <c r="H21" s="3">
        <f>'[1]1_1_1'!$J21</f>
        <v>2.68</v>
      </c>
      <c r="I21" s="20">
        <f>'Z1_1'!A13</f>
        <v>8</v>
      </c>
      <c r="J21" s="20">
        <f>'Z1_1'!B13</f>
        <v>2.93</v>
      </c>
      <c r="K21" s="3">
        <f>'[1]1_1_1'!M21</f>
        <v>1.43</v>
      </c>
      <c r="L21" s="3">
        <f>'[1]1_1_1'!N21</f>
        <v>1.09</v>
      </c>
      <c r="M21" s="20">
        <f>'Z1_1'!C13</f>
        <v>1.27</v>
      </c>
      <c r="N21" s="20">
        <f>'Z1_1'!D13</f>
        <v>1.05</v>
      </c>
      <c r="O21" s="3">
        <f>'[1]1_1_1'!Q21</f>
        <v>22.27</v>
      </c>
      <c r="P21" s="3">
        <f>'[1]1_1_1'!R21</f>
        <v>15.34</v>
      </c>
      <c r="Q21" s="20">
        <f>'Z1_1'!E13</f>
        <v>20.34</v>
      </c>
      <c r="R21" s="20">
        <f>'Z1_1'!F13</f>
        <v>16.23</v>
      </c>
      <c r="S21" s="3">
        <f>'[1]1_1_1'!U21</f>
        <v>25</v>
      </c>
      <c r="T21" s="3">
        <f>'[1]1_1_1'!V21</f>
        <v>24.7</v>
      </c>
      <c r="U21" s="20">
        <f>'Z1_1'!G13</f>
        <v>20.23</v>
      </c>
      <c r="V21" s="20">
        <f>'Z1_1'!H13</f>
        <v>19.36</v>
      </c>
      <c r="W21" s="3">
        <f>'[1]1_1_1'!X21</f>
        <v>0</v>
      </c>
      <c r="X21" s="3">
        <f>'Z1_1'!I13</f>
        <v>0</v>
      </c>
      <c r="Y21" s="3">
        <f>'[1]1_1_1'!Z21</f>
        <v>0.02</v>
      </c>
      <c r="Z21" s="20">
        <f>'Z1_1'!J13</f>
        <v>0</v>
      </c>
      <c r="AA21" s="3"/>
      <c r="AB21" s="20">
        <f>'Z1_1'!K13</f>
        <v>0</v>
      </c>
      <c r="AC21" s="3">
        <f>'[1]1_1_1'!AD21</f>
        <v>60.99</v>
      </c>
      <c r="AD21" s="20">
        <f>'Z1_1'!L13</f>
        <v>49.84</v>
      </c>
      <c r="AE21" s="21">
        <f t="shared" si="0"/>
        <v>-18.281685522216748</v>
      </c>
      <c r="AF21" s="6">
        <f t="shared" si="1"/>
        <v>-18.281685522216748</v>
      </c>
    </row>
    <row r="22" spans="1:32" ht="12" customHeight="1">
      <c r="A22" s="17">
        <v>13</v>
      </c>
      <c r="B22" s="18" t="str">
        <f>'Z1_1'!N14</f>
        <v>Літинський районний суд Вінницької області</v>
      </c>
      <c r="C22" s="18"/>
      <c r="D22" s="18"/>
      <c r="E22" s="19">
        <f>'[1]1_1_1'!F22</f>
        <v>4</v>
      </c>
      <c r="F22" s="10">
        <f>'Z1_1'!O14</f>
        <v>4</v>
      </c>
      <c r="G22" s="3">
        <f>'[1]1_1_1'!$I22</f>
        <v>20.59</v>
      </c>
      <c r="H22" s="3">
        <f>'[1]1_1_1'!$J22</f>
        <v>2.48</v>
      </c>
      <c r="I22" s="20">
        <f>'Z1_1'!A14</f>
        <v>14.36</v>
      </c>
      <c r="J22" s="20">
        <f>'Z1_1'!B14</f>
        <v>2.41</v>
      </c>
      <c r="K22" s="3">
        <f>'[1]1_1_1'!M22</f>
        <v>1.52</v>
      </c>
      <c r="L22" s="3">
        <f>'[1]1_1_1'!N22</f>
        <v>1.27</v>
      </c>
      <c r="M22" s="20">
        <f>'Z1_1'!C14</f>
        <v>1.14</v>
      </c>
      <c r="N22" s="20">
        <f>'Z1_1'!D14</f>
        <v>0.86</v>
      </c>
      <c r="O22" s="3">
        <f>'[1]1_1_1'!Q22</f>
        <v>19.8</v>
      </c>
      <c r="P22" s="3">
        <f>'[1]1_1_1'!R22</f>
        <v>16.18</v>
      </c>
      <c r="Q22" s="20">
        <f>'Z1_1'!E14</f>
        <v>16.14</v>
      </c>
      <c r="R22" s="20">
        <f>'Z1_1'!F14</f>
        <v>13.02</v>
      </c>
      <c r="S22" s="3">
        <f>'[1]1_1_1'!U22</f>
        <v>17.07</v>
      </c>
      <c r="T22" s="3">
        <f>'[1]1_1_1'!V22</f>
        <v>17.05</v>
      </c>
      <c r="U22" s="20">
        <f>'Z1_1'!G14</f>
        <v>16.91</v>
      </c>
      <c r="V22" s="20">
        <f>'Z1_1'!H14</f>
        <v>16.43</v>
      </c>
      <c r="W22" s="3">
        <f>'[1]1_1_1'!X22</f>
        <v>0</v>
      </c>
      <c r="X22" s="3">
        <f>'Z1_1'!I14</f>
        <v>0</v>
      </c>
      <c r="Y22" s="3">
        <f>'[1]1_1_1'!Z22</f>
        <v>0.05</v>
      </c>
      <c r="Z22" s="20">
        <f>'Z1_1'!J14</f>
        <v>0.02</v>
      </c>
      <c r="AA22" s="3"/>
      <c r="AB22" s="20">
        <f>'Z1_1'!K14</f>
        <v>0</v>
      </c>
      <c r="AC22" s="3">
        <f>'[1]1_1_1'!AD22</f>
        <v>59.029999999999994</v>
      </c>
      <c r="AD22" s="20">
        <f>'Z1_1'!L14</f>
        <v>48.57</v>
      </c>
      <c r="AE22" s="21">
        <f t="shared" si="0"/>
        <v>-17.71980348975096</v>
      </c>
      <c r="AF22" s="6">
        <f t="shared" si="1"/>
        <v>-17.71980348975096</v>
      </c>
    </row>
    <row r="23" spans="1:32" ht="12" customHeight="1">
      <c r="A23" s="17">
        <v>14</v>
      </c>
      <c r="B23" s="18" t="str">
        <f>'Z1_1'!N15</f>
        <v>Могилів-Подільський міськрайонний суд Вінницької області</v>
      </c>
      <c r="C23" s="18"/>
      <c r="D23" s="18"/>
      <c r="E23" s="19">
        <f>'[1]1_1_1'!F23</f>
        <v>9</v>
      </c>
      <c r="F23" s="10">
        <f>'Z1_1'!O15</f>
        <v>9</v>
      </c>
      <c r="G23" s="3">
        <f>'[1]1_1_1'!$I23</f>
        <v>11.35</v>
      </c>
      <c r="H23" s="3">
        <f>'[1]1_1_1'!$J23</f>
        <v>2.04</v>
      </c>
      <c r="I23" s="20">
        <f>'Z1_1'!A15</f>
        <v>8.61</v>
      </c>
      <c r="J23" s="20">
        <f>'Z1_1'!B15</f>
        <v>2.08</v>
      </c>
      <c r="K23" s="3">
        <f>'[1]1_1_1'!M23</f>
        <v>1.01</v>
      </c>
      <c r="L23" s="3">
        <f>'[1]1_1_1'!N23</f>
        <v>0.63</v>
      </c>
      <c r="M23" s="20">
        <f>'Z1_1'!C15</f>
        <v>0.8</v>
      </c>
      <c r="N23" s="20">
        <f>'Z1_1'!D15</f>
        <v>0.51</v>
      </c>
      <c r="O23" s="3">
        <f>'[1]1_1_1'!Q23</f>
        <v>12.89</v>
      </c>
      <c r="P23" s="3">
        <f>'[1]1_1_1'!R23</f>
        <v>9.94</v>
      </c>
      <c r="Q23" s="20">
        <f>'Z1_1'!E15</f>
        <v>12.86</v>
      </c>
      <c r="R23" s="20">
        <f>'Z1_1'!F15</f>
        <v>11.31</v>
      </c>
      <c r="S23" s="3">
        <f>'[1]1_1_1'!U23</f>
        <v>11.8</v>
      </c>
      <c r="T23" s="3">
        <f>'[1]1_1_1'!V23</f>
        <v>11.74</v>
      </c>
      <c r="U23" s="20">
        <f>'Z1_1'!G15</f>
        <v>12.38</v>
      </c>
      <c r="V23" s="20">
        <f>'Z1_1'!H15</f>
        <v>12.02</v>
      </c>
      <c r="W23" s="3">
        <f>'[1]1_1_1'!X23</f>
        <v>0.01</v>
      </c>
      <c r="X23" s="3">
        <f>'Z1_1'!I15</f>
        <v>0</v>
      </c>
      <c r="Y23" s="3">
        <f>'[1]1_1_1'!Z23</f>
        <v>0.02</v>
      </c>
      <c r="Z23" s="20">
        <f>'Z1_1'!J15</f>
        <v>0.02</v>
      </c>
      <c r="AA23" s="3"/>
      <c r="AB23" s="20">
        <f>'Z1_1'!K15</f>
        <v>0</v>
      </c>
      <c r="AC23" s="3">
        <f>'[1]1_1_1'!AD23</f>
        <v>37.08</v>
      </c>
      <c r="AD23" s="20">
        <f>'Z1_1'!L15</f>
        <v>34.67</v>
      </c>
      <c r="AE23" s="21">
        <f t="shared" si="0"/>
        <v>-6.499460625674217</v>
      </c>
      <c r="AF23" s="6">
        <f t="shared" si="1"/>
        <v>-6.499460625674217</v>
      </c>
    </row>
    <row r="24" spans="1:32" ht="12" customHeight="1">
      <c r="A24" s="17">
        <v>15</v>
      </c>
      <c r="B24" s="18" t="str">
        <f>'Z1_1'!N16</f>
        <v>Мурованокуриловецький районний суд Вінницької області</v>
      </c>
      <c r="C24" s="18"/>
      <c r="D24" s="18"/>
      <c r="E24" s="19">
        <f>'[1]1_1_1'!F24</f>
        <v>3</v>
      </c>
      <c r="F24" s="10">
        <f>'Z1_1'!O16</f>
        <v>3</v>
      </c>
      <c r="G24" s="3">
        <f>'[1]1_1_1'!$I24</f>
        <v>6.82</v>
      </c>
      <c r="H24" s="3">
        <f>'[1]1_1_1'!$J24</f>
        <v>2.61</v>
      </c>
      <c r="I24" s="20">
        <f>'Z1_1'!A16</f>
        <v>5.76</v>
      </c>
      <c r="J24" s="20">
        <f>'Z1_1'!B16</f>
        <v>2.64</v>
      </c>
      <c r="K24" s="3">
        <f>'[1]1_1_1'!M24</f>
        <v>1.09</v>
      </c>
      <c r="L24" s="3">
        <f>'[1]1_1_1'!N24</f>
        <v>0.88</v>
      </c>
      <c r="M24" s="20">
        <f>'Z1_1'!C16</f>
        <v>1.39</v>
      </c>
      <c r="N24" s="20">
        <f>'Z1_1'!D16</f>
        <v>1.15</v>
      </c>
      <c r="O24" s="3">
        <f>'[1]1_1_1'!Q24</f>
        <v>16.06</v>
      </c>
      <c r="P24" s="3">
        <f>'[1]1_1_1'!R24</f>
        <v>12.82</v>
      </c>
      <c r="Q24" s="20">
        <f>'Z1_1'!E16</f>
        <v>21.12</v>
      </c>
      <c r="R24" s="20">
        <f>'Z1_1'!F16</f>
        <v>18.85</v>
      </c>
      <c r="S24" s="3">
        <f>'[1]1_1_1'!U24</f>
        <v>10.85</v>
      </c>
      <c r="T24" s="3">
        <f>'[1]1_1_1'!V24</f>
        <v>10.82</v>
      </c>
      <c r="U24" s="20">
        <f>'Z1_1'!G16</f>
        <v>7.55</v>
      </c>
      <c r="V24" s="20">
        <f>'Z1_1'!H16</f>
        <v>7.42</v>
      </c>
      <c r="W24" s="3">
        <f>'[1]1_1_1'!X24</f>
        <v>0.03</v>
      </c>
      <c r="X24" s="3">
        <f>'Z1_1'!I16</f>
        <v>0.03</v>
      </c>
      <c r="Y24" s="3">
        <f>'[1]1_1_1'!Z24</f>
        <v>0</v>
      </c>
      <c r="Z24" s="20">
        <f>'Z1_1'!J16</f>
        <v>0.03</v>
      </c>
      <c r="AA24" s="3"/>
      <c r="AB24" s="20">
        <f>'Z1_1'!K16</f>
        <v>0</v>
      </c>
      <c r="AC24" s="3">
        <f>'[1]1_1_1'!AD24</f>
        <v>34.85</v>
      </c>
      <c r="AD24" s="20">
        <f>'Z1_1'!L16</f>
        <v>35.88</v>
      </c>
      <c r="AE24" s="21">
        <f t="shared" si="0"/>
        <v>2.9555236728837855</v>
      </c>
      <c r="AF24" s="6">
        <f t="shared" si="1"/>
        <v>2.9555236728837855</v>
      </c>
    </row>
    <row r="25" spans="1:32" ht="12" customHeight="1">
      <c r="A25" s="17">
        <v>16</v>
      </c>
      <c r="B25" s="18" t="str">
        <f>'Z1_1'!N17</f>
        <v>Немирівський районний суд Вінницької області</v>
      </c>
      <c r="C25" s="18"/>
      <c r="D25" s="18"/>
      <c r="E25" s="19">
        <f>'[1]1_1_1'!F25</f>
        <v>6</v>
      </c>
      <c r="F25" s="10">
        <f>'Z1_1'!O17</f>
        <v>6</v>
      </c>
      <c r="G25" s="3">
        <f>'[1]1_1_1'!$I25</f>
        <v>12.82</v>
      </c>
      <c r="H25" s="3">
        <f>'[1]1_1_1'!$J25</f>
        <v>3.59</v>
      </c>
      <c r="I25" s="20">
        <f>'Z1_1'!A17</f>
        <v>13.03</v>
      </c>
      <c r="J25" s="20">
        <f>'Z1_1'!B17</f>
        <v>3.35</v>
      </c>
      <c r="K25" s="3">
        <f>'[1]1_1_1'!M25</f>
        <v>2.03</v>
      </c>
      <c r="L25" s="3">
        <f>'[1]1_1_1'!N25</f>
        <v>1.02</v>
      </c>
      <c r="M25" s="20">
        <f>'Z1_1'!C17</f>
        <v>1.09</v>
      </c>
      <c r="N25" s="20">
        <f>'Z1_1'!D17</f>
        <v>0.89</v>
      </c>
      <c r="O25" s="3">
        <f>'[1]1_1_1'!Q25</f>
        <v>19.83</v>
      </c>
      <c r="P25" s="3">
        <f>'[1]1_1_1'!R25</f>
        <v>16.42</v>
      </c>
      <c r="Q25" s="20">
        <f>'Z1_1'!E17</f>
        <v>18.97</v>
      </c>
      <c r="R25" s="20">
        <f>'Z1_1'!F17</f>
        <v>17.15</v>
      </c>
      <c r="S25" s="3">
        <f>'[1]1_1_1'!U25</f>
        <v>15.15</v>
      </c>
      <c r="T25" s="3">
        <f>'[1]1_1_1'!V25</f>
        <v>14.73</v>
      </c>
      <c r="U25" s="20">
        <f>'Z1_1'!G17</f>
        <v>13.42</v>
      </c>
      <c r="V25" s="20">
        <f>'Z1_1'!H17</f>
        <v>13.05</v>
      </c>
      <c r="W25" s="3">
        <f>'[1]1_1_1'!X25</f>
        <v>0.02</v>
      </c>
      <c r="X25" s="3">
        <f>'Z1_1'!I17</f>
        <v>0</v>
      </c>
      <c r="Y25" s="3">
        <f>'[1]1_1_1'!Z25</f>
        <v>0.03</v>
      </c>
      <c r="Z25" s="20">
        <f>'Z1_1'!J17</f>
        <v>0.06</v>
      </c>
      <c r="AA25" s="3"/>
      <c r="AB25" s="20">
        <f>'Z1_1'!K17</f>
        <v>0</v>
      </c>
      <c r="AC25" s="3">
        <f>'[1]1_1_1'!AD25</f>
        <v>49.88</v>
      </c>
      <c r="AD25" s="20">
        <f>'Z1_1'!L17</f>
        <v>46.57</v>
      </c>
      <c r="AE25" s="21">
        <f t="shared" si="0"/>
        <v>-6.635926222935055</v>
      </c>
      <c r="AF25" s="6">
        <f t="shared" si="1"/>
        <v>-6.635926222935055</v>
      </c>
    </row>
    <row r="26" spans="1:32" ht="12" customHeight="1">
      <c r="A26" s="17">
        <v>17</v>
      </c>
      <c r="B26" s="18" t="str">
        <f>'Z1_1'!N18</f>
        <v>Оратівський районний суд Вінницької області</v>
      </c>
      <c r="C26" s="18"/>
      <c r="D26" s="18"/>
      <c r="E26" s="19">
        <f>'[1]1_1_1'!F26</f>
        <v>3</v>
      </c>
      <c r="F26" s="10">
        <f>'Z1_1'!O18</f>
        <v>3</v>
      </c>
      <c r="G26" s="3">
        <f>'[1]1_1_1'!$I26</f>
        <v>8.76</v>
      </c>
      <c r="H26" s="3">
        <f>'[1]1_1_1'!$J26</f>
        <v>2.27</v>
      </c>
      <c r="I26" s="20">
        <f>'Z1_1'!A18</f>
        <v>7.27</v>
      </c>
      <c r="J26" s="20">
        <f>'Z1_1'!B18</f>
        <v>1.79</v>
      </c>
      <c r="K26" s="3">
        <f>'[1]1_1_1'!M26</f>
        <v>0.45</v>
      </c>
      <c r="L26" s="3">
        <f>'[1]1_1_1'!N26</f>
        <v>0.3</v>
      </c>
      <c r="M26" s="20">
        <f>'Z1_1'!C18</f>
        <v>0.42</v>
      </c>
      <c r="N26" s="20">
        <f>'Z1_1'!D18</f>
        <v>0.3</v>
      </c>
      <c r="O26" s="3">
        <f>'[1]1_1_1'!Q26</f>
        <v>16.33</v>
      </c>
      <c r="P26" s="3">
        <f>'[1]1_1_1'!R26</f>
        <v>12.21</v>
      </c>
      <c r="Q26" s="20">
        <f>'Z1_1'!E18</f>
        <v>17.52</v>
      </c>
      <c r="R26" s="20">
        <f>'Z1_1'!F18</f>
        <v>15.21</v>
      </c>
      <c r="S26" s="3">
        <f>'[1]1_1_1'!U26</f>
        <v>12.18</v>
      </c>
      <c r="T26" s="3">
        <f>'[1]1_1_1'!V26</f>
        <v>11.94</v>
      </c>
      <c r="U26" s="20">
        <f>'Z1_1'!G18</f>
        <v>10.79</v>
      </c>
      <c r="V26" s="20">
        <f>'Z1_1'!H18</f>
        <v>10.52</v>
      </c>
      <c r="W26" s="3">
        <f>'[1]1_1_1'!X26</f>
        <v>0</v>
      </c>
      <c r="X26" s="3">
        <f>'Z1_1'!I18</f>
        <v>0</v>
      </c>
      <c r="Y26" s="3">
        <f>'[1]1_1_1'!Z26</f>
        <v>0.03</v>
      </c>
      <c r="Z26" s="20">
        <f>'Z1_1'!J18</f>
        <v>0</v>
      </c>
      <c r="AA26" s="3"/>
      <c r="AB26" s="20">
        <f>'Z1_1'!K18</f>
        <v>0</v>
      </c>
      <c r="AC26" s="3">
        <f>'[1]1_1_1'!AD26</f>
        <v>37.75</v>
      </c>
      <c r="AD26" s="20">
        <f>'Z1_1'!L18</f>
        <v>36</v>
      </c>
      <c r="AE26" s="21">
        <f t="shared" si="0"/>
        <v>-4.63576158940397</v>
      </c>
      <c r="AF26" s="6">
        <f t="shared" si="1"/>
        <v>-4.63576158940397</v>
      </c>
    </row>
    <row r="27" spans="1:32" ht="12" customHeight="1">
      <c r="A27" s="17">
        <v>18</v>
      </c>
      <c r="B27" s="18" t="str">
        <f>'Z1_1'!N19</f>
        <v>Піщанський районний суд Вінницької області</v>
      </c>
      <c r="C27" s="18"/>
      <c r="D27" s="18"/>
      <c r="E27" s="19">
        <f>'[1]1_1_1'!F27</f>
        <v>4</v>
      </c>
      <c r="F27" s="10">
        <f>'Z1_1'!O19</f>
        <v>4</v>
      </c>
      <c r="G27" s="3">
        <f>'[1]1_1_1'!$I27</f>
        <v>22.09</v>
      </c>
      <c r="H27" s="3">
        <f>'[1]1_1_1'!$J27</f>
        <v>1.61</v>
      </c>
      <c r="I27" s="20">
        <f>'Z1_1'!A19</f>
        <v>12</v>
      </c>
      <c r="J27" s="20">
        <f>'Z1_1'!B19</f>
        <v>1.59</v>
      </c>
      <c r="K27" s="3">
        <f>'[1]1_1_1'!M27</f>
        <v>1</v>
      </c>
      <c r="L27" s="3">
        <f>'[1]1_1_1'!N27</f>
        <v>0.89</v>
      </c>
      <c r="M27" s="20">
        <f>'Z1_1'!C19</f>
        <v>0.91</v>
      </c>
      <c r="N27" s="20">
        <f>'Z1_1'!D19</f>
        <v>0.86</v>
      </c>
      <c r="O27" s="3">
        <f>'[1]1_1_1'!Q27</f>
        <v>14.61</v>
      </c>
      <c r="P27" s="3">
        <f>'[1]1_1_1'!R27</f>
        <v>12.41</v>
      </c>
      <c r="Q27" s="20">
        <f>'Z1_1'!E19</f>
        <v>12.27</v>
      </c>
      <c r="R27" s="20">
        <f>'Z1_1'!F19</f>
        <v>11.05</v>
      </c>
      <c r="S27" s="3">
        <f>'[1]1_1_1'!U27</f>
        <v>17.34</v>
      </c>
      <c r="T27" s="3">
        <f>'[1]1_1_1'!V27</f>
        <v>16.75</v>
      </c>
      <c r="U27" s="20">
        <f>'Z1_1'!G19</f>
        <v>14.3</v>
      </c>
      <c r="V27" s="20">
        <f>'Z1_1'!H19</f>
        <v>13.89</v>
      </c>
      <c r="W27" s="3">
        <f>'[1]1_1_1'!X27</f>
        <v>0</v>
      </c>
      <c r="X27" s="3">
        <f>'Z1_1'!I19</f>
        <v>0</v>
      </c>
      <c r="Y27" s="3">
        <f>'[1]1_1_1'!Z27</f>
        <v>0.02</v>
      </c>
      <c r="Z27" s="20">
        <f>'Z1_1'!J19</f>
        <v>0.02</v>
      </c>
      <c r="AA27" s="3"/>
      <c r="AB27" s="20">
        <f>'Z1_1'!K19</f>
        <v>0</v>
      </c>
      <c r="AC27" s="3">
        <f>'[1]1_1_1'!AD27</f>
        <v>55.06000000000001</v>
      </c>
      <c r="AD27" s="20">
        <f>'Z1_1'!L19</f>
        <v>39.50000000000001</v>
      </c>
      <c r="AE27" s="21">
        <f t="shared" si="0"/>
        <v>-28.260079912822377</v>
      </c>
      <c r="AF27" s="6">
        <f t="shared" si="1"/>
        <v>-28.260079912822377</v>
      </c>
    </row>
    <row r="28" spans="1:32" ht="12" customHeight="1">
      <c r="A28" s="17">
        <v>19</v>
      </c>
      <c r="B28" s="18" t="str">
        <f>'Z1_1'!N20</f>
        <v>Погребищенський районний суд Вінницької області</v>
      </c>
      <c r="C28" s="18"/>
      <c r="D28" s="18"/>
      <c r="E28" s="19">
        <f>'[1]1_1_1'!F28</f>
        <v>4</v>
      </c>
      <c r="F28" s="10">
        <f>'Z1_1'!O20</f>
        <v>4</v>
      </c>
      <c r="G28" s="3">
        <f>'[1]1_1_1'!$I28</f>
        <v>13.55</v>
      </c>
      <c r="H28" s="3">
        <f>'[1]1_1_1'!$J28</f>
        <v>2.82</v>
      </c>
      <c r="I28" s="20">
        <f>'Z1_1'!A20</f>
        <v>12.07</v>
      </c>
      <c r="J28" s="20">
        <f>'Z1_1'!B20</f>
        <v>2.45</v>
      </c>
      <c r="K28" s="3">
        <f>'[1]1_1_1'!M28</f>
        <v>1.91</v>
      </c>
      <c r="L28" s="3">
        <f>'[1]1_1_1'!N28</f>
        <v>1.55</v>
      </c>
      <c r="M28" s="20">
        <f>'Z1_1'!C20</f>
        <v>0.91</v>
      </c>
      <c r="N28" s="20">
        <f>'Z1_1'!D20</f>
        <v>0.66</v>
      </c>
      <c r="O28" s="3">
        <f>'[1]1_1_1'!Q28</f>
        <v>21.86</v>
      </c>
      <c r="P28" s="3">
        <f>'[1]1_1_1'!R28</f>
        <v>18.86</v>
      </c>
      <c r="Q28" s="20">
        <f>'Z1_1'!E20</f>
        <v>19.41</v>
      </c>
      <c r="R28" s="20">
        <f>'Z1_1'!F20</f>
        <v>16.55</v>
      </c>
      <c r="S28" s="3">
        <f>'[1]1_1_1'!U28</f>
        <v>11.11</v>
      </c>
      <c r="T28" s="3">
        <f>'[1]1_1_1'!V28</f>
        <v>10.89</v>
      </c>
      <c r="U28" s="20">
        <f>'Z1_1'!G20</f>
        <v>9.91</v>
      </c>
      <c r="V28" s="20">
        <f>'Z1_1'!H20</f>
        <v>9.84</v>
      </c>
      <c r="W28" s="3">
        <f>'[1]1_1_1'!X28</f>
        <v>0</v>
      </c>
      <c r="X28" s="3">
        <f>'Z1_1'!I20</f>
        <v>0.02</v>
      </c>
      <c r="Y28" s="3">
        <f>'[1]1_1_1'!Z28</f>
        <v>0.02</v>
      </c>
      <c r="Z28" s="20">
        <f>'Z1_1'!J20</f>
        <v>0.07</v>
      </c>
      <c r="AA28" s="3"/>
      <c r="AB28" s="20">
        <f>'Z1_1'!K20</f>
        <v>0</v>
      </c>
      <c r="AC28" s="3">
        <f>'[1]1_1_1'!AD28</f>
        <v>48.45</v>
      </c>
      <c r="AD28" s="20">
        <f>'Z1_1'!L20</f>
        <v>42.39</v>
      </c>
      <c r="AE28" s="21">
        <f t="shared" si="0"/>
        <v>-12.507739938080505</v>
      </c>
      <c r="AF28" s="6">
        <f t="shared" si="1"/>
        <v>-12.507739938080505</v>
      </c>
    </row>
    <row r="29" spans="1:32" ht="12" customHeight="1">
      <c r="A29" s="17">
        <v>20</v>
      </c>
      <c r="B29" s="18" t="str">
        <f>'Z1_1'!N21</f>
        <v>Теплицький районний суд Вінницької області</v>
      </c>
      <c r="C29" s="18"/>
      <c r="D29" s="18"/>
      <c r="E29" s="19">
        <f>'[1]1_1_1'!F29</f>
        <v>4</v>
      </c>
      <c r="F29" s="10">
        <f>'Z1_1'!O21</f>
        <v>4</v>
      </c>
      <c r="G29" s="3">
        <f>'[1]1_1_1'!$I29</f>
        <v>6.18</v>
      </c>
      <c r="H29" s="3">
        <f>'[1]1_1_1'!$J29</f>
        <v>2.2</v>
      </c>
      <c r="I29" s="20">
        <f>'Z1_1'!A21</f>
        <v>6.5</v>
      </c>
      <c r="J29" s="20">
        <f>'Z1_1'!B21</f>
        <v>2.18</v>
      </c>
      <c r="K29" s="3">
        <f>'[1]1_1_1'!M29</f>
        <v>0.84</v>
      </c>
      <c r="L29" s="3">
        <f>'[1]1_1_1'!N29</f>
        <v>0.66</v>
      </c>
      <c r="M29" s="20">
        <f>'Z1_1'!C21</f>
        <v>0.73</v>
      </c>
      <c r="N29" s="20">
        <f>'Z1_1'!D21</f>
        <v>0.55</v>
      </c>
      <c r="O29" s="3">
        <f>'[1]1_1_1'!Q29</f>
        <v>13.14</v>
      </c>
      <c r="P29" s="3">
        <f>'[1]1_1_1'!R29</f>
        <v>10.34</v>
      </c>
      <c r="Q29" s="20">
        <f>'Z1_1'!E21</f>
        <v>17.34</v>
      </c>
      <c r="R29" s="20">
        <f>'Z1_1'!F21</f>
        <v>13.5</v>
      </c>
      <c r="S29" s="3">
        <f>'[1]1_1_1'!U29</f>
        <v>15.34</v>
      </c>
      <c r="T29" s="3">
        <f>'[1]1_1_1'!V29</f>
        <v>15.07</v>
      </c>
      <c r="U29" s="20">
        <f>'Z1_1'!G21</f>
        <v>13</v>
      </c>
      <c r="V29" s="20">
        <f>'Z1_1'!H21</f>
        <v>12.45</v>
      </c>
      <c r="W29" s="3">
        <f>'[1]1_1_1'!X29</f>
        <v>0</v>
      </c>
      <c r="X29" s="3">
        <f>'Z1_1'!I21</f>
        <v>0</v>
      </c>
      <c r="Y29" s="3">
        <f>'[1]1_1_1'!Z29</f>
        <v>0.02</v>
      </c>
      <c r="Z29" s="20">
        <f>'Z1_1'!J21</f>
        <v>0.05</v>
      </c>
      <c r="AA29" s="3"/>
      <c r="AB29" s="20">
        <f>'Z1_1'!K21</f>
        <v>0</v>
      </c>
      <c r="AC29" s="3">
        <f>'[1]1_1_1'!AD29</f>
        <v>35.52</v>
      </c>
      <c r="AD29" s="20">
        <f>'Z1_1'!L21</f>
        <v>37.62</v>
      </c>
      <c r="AE29" s="21">
        <f t="shared" si="0"/>
        <v>5.912162162162147</v>
      </c>
      <c r="AF29" s="6">
        <f t="shared" si="1"/>
        <v>5.912162162162147</v>
      </c>
    </row>
    <row r="30" spans="1:32" ht="12" customHeight="1">
      <c r="A30" s="17">
        <v>21</v>
      </c>
      <c r="B30" s="18" t="str">
        <f>'Z1_1'!N22</f>
        <v>Тиврівський районний суд Вінницької області</v>
      </c>
      <c r="C30" s="18"/>
      <c r="D30" s="18"/>
      <c r="E30" s="19">
        <f>'[1]1_1_1'!F30</f>
        <v>4</v>
      </c>
      <c r="F30" s="10">
        <f>'Z1_1'!O22</f>
        <v>4</v>
      </c>
      <c r="G30" s="3">
        <f>'[1]1_1_1'!$I30</f>
        <v>10.09</v>
      </c>
      <c r="H30" s="3">
        <f>'[1]1_1_1'!$J30</f>
        <v>3.66</v>
      </c>
      <c r="I30" s="20">
        <f>'Z1_1'!A22</f>
        <v>10.52</v>
      </c>
      <c r="J30" s="20">
        <f>'Z1_1'!B22</f>
        <v>2.84</v>
      </c>
      <c r="K30" s="3">
        <f>'[1]1_1_1'!M30</f>
        <v>0.75</v>
      </c>
      <c r="L30" s="3">
        <f>'[1]1_1_1'!N30</f>
        <v>0.64</v>
      </c>
      <c r="M30" s="20">
        <f>'Z1_1'!C22</f>
        <v>0.93</v>
      </c>
      <c r="N30" s="20">
        <f>'Z1_1'!D22</f>
        <v>0.84</v>
      </c>
      <c r="O30" s="3">
        <f>'[1]1_1_1'!Q30</f>
        <v>24.75</v>
      </c>
      <c r="P30" s="3">
        <f>'[1]1_1_1'!R30</f>
        <v>20.02</v>
      </c>
      <c r="Q30" s="20">
        <f>'Z1_1'!E22</f>
        <v>23.95</v>
      </c>
      <c r="R30" s="20">
        <f>'Z1_1'!F22</f>
        <v>21.36</v>
      </c>
      <c r="S30" s="3">
        <f>'[1]1_1_1'!U30</f>
        <v>20.43</v>
      </c>
      <c r="T30" s="3">
        <f>'[1]1_1_1'!V30</f>
        <v>20.18</v>
      </c>
      <c r="U30" s="20">
        <f>'Z1_1'!G22</f>
        <v>13.05</v>
      </c>
      <c r="V30" s="20">
        <f>'Z1_1'!H22</f>
        <v>12.68</v>
      </c>
      <c r="W30" s="3">
        <f>'[1]1_1_1'!X30</f>
        <v>0.02</v>
      </c>
      <c r="X30" s="3">
        <f>'Z1_1'!I22</f>
        <v>0</v>
      </c>
      <c r="Y30" s="3">
        <f>'[1]1_1_1'!Z30</f>
        <v>0.05</v>
      </c>
      <c r="Z30" s="20">
        <f>'Z1_1'!J22</f>
        <v>0.02</v>
      </c>
      <c r="AA30" s="3"/>
      <c r="AB30" s="20">
        <f>'Z1_1'!K22</f>
        <v>0</v>
      </c>
      <c r="AC30" s="3">
        <f>'[1]1_1_1'!AD30</f>
        <v>56.09</v>
      </c>
      <c r="AD30" s="20">
        <f>'Z1_1'!L22</f>
        <v>48.470000000000006</v>
      </c>
      <c r="AE30" s="21">
        <f t="shared" si="0"/>
        <v>-13.585309324300226</v>
      </c>
      <c r="AF30" s="6">
        <f t="shared" si="1"/>
        <v>-13.585309324300226</v>
      </c>
    </row>
    <row r="31" spans="1:32" ht="12" customHeight="1">
      <c r="A31" s="17">
        <v>22</v>
      </c>
      <c r="B31" s="18" t="str">
        <f>'Z1_1'!N23</f>
        <v>Томашпільський районний суд Вінницької області</v>
      </c>
      <c r="C31" s="18"/>
      <c r="D31" s="18"/>
      <c r="E31" s="19">
        <f>'[1]1_1_1'!F31</f>
        <v>4</v>
      </c>
      <c r="F31" s="10">
        <f>'Z1_1'!O23</f>
        <v>4</v>
      </c>
      <c r="G31" s="3">
        <f>'[1]1_1_1'!$I31</f>
        <v>8.45</v>
      </c>
      <c r="H31" s="3">
        <f>'[1]1_1_1'!$J31</f>
        <v>2.66</v>
      </c>
      <c r="I31" s="20">
        <f>'Z1_1'!A23</f>
        <v>7.32</v>
      </c>
      <c r="J31" s="20">
        <f>'Z1_1'!B23</f>
        <v>2.89</v>
      </c>
      <c r="K31" s="3">
        <f>'[1]1_1_1'!M31</f>
        <v>1.66</v>
      </c>
      <c r="L31" s="3">
        <f>'[1]1_1_1'!N31</f>
        <v>1.2</v>
      </c>
      <c r="M31" s="20">
        <f>'Z1_1'!C23</f>
        <v>1.05</v>
      </c>
      <c r="N31" s="20">
        <f>'Z1_1'!D23</f>
        <v>0.91</v>
      </c>
      <c r="O31" s="3">
        <f>'[1]1_1_1'!Q31</f>
        <v>19.5</v>
      </c>
      <c r="P31" s="3">
        <f>'[1]1_1_1'!R31</f>
        <v>15.89</v>
      </c>
      <c r="Q31" s="20">
        <f>'Z1_1'!E23</f>
        <v>17.93</v>
      </c>
      <c r="R31" s="20">
        <f>'Z1_1'!F23</f>
        <v>15.75</v>
      </c>
      <c r="S31" s="3">
        <f>'[1]1_1_1'!U31</f>
        <v>15.36</v>
      </c>
      <c r="T31" s="3">
        <f>'[1]1_1_1'!V31</f>
        <v>15.16</v>
      </c>
      <c r="U31" s="20">
        <f>'Z1_1'!G23</f>
        <v>12.98</v>
      </c>
      <c r="V31" s="20">
        <f>'Z1_1'!H23</f>
        <v>12.66</v>
      </c>
      <c r="W31" s="3">
        <f>'[1]1_1_1'!X31</f>
        <v>0</v>
      </c>
      <c r="X31" s="3">
        <f>'Z1_1'!I23</f>
        <v>0</v>
      </c>
      <c r="Y31" s="3">
        <f>'[1]1_1_1'!Z31</f>
        <v>0.05</v>
      </c>
      <c r="Z31" s="20">
        <f>'Z1_1'!J23</f>
        <v>0</v>
      </c>
      <c r="AA31" s="3"/>
      <c r="AB31" s="20">
        <f>'Z1_1'!K23</f>
        <v>0</v>
      </c>
      <c r="AC31" s="3">
        <f>'[1]1_1_1'!AD31</f>
        <v>45.019999999999996</v>
      </c>
      <c r="AD31" s="20">
        <f>'Z1_1'!L23</f>
        <v>39.28</v>
      </c>
      <c r="AE31" s="21">
        <f t="shared" si="0"/>
        <v>-12.749888938249654</v>
      </c>
      <c r="AF31" s="6">
        <f t="shared" si="1"/>
        <v>-12.749888938249654</v>
      </c>
    </row>
    <row r="32" spans="1:32" ht="12" customHeight="1">
      <c r="A32" s="17">
        <v>23</v>
      </c>
      <c r="B32" s="18" t="str">
        <f>'Z1_1'!N24</f>
        <v>Тростянецький районний суд Вінницької області</v>
      </c>
      <c r="C32" s="18"/>
      <c r="D32" s="18"/>
      <c r="E32" s="19">
        <f>'[1]1_1_1'!F32</f>
        <v>4</v>
      </c>
      <c r="F32" s="10">
        <f>'Z1_1'!O24</f>
        <v>4</v>
      </c>
      <c r="G32" s="3">
        <f>'[1]1_1_1'!$I32</f>
        <v>7.3</v>
      </c>
      <c r="H32" s="3">
        <f>'[1]1_1_1'!$J32</f>
        <v>2.64</v>
      </c>
      <c r="I32" s="20">
        <f>'Z1_1'!A24</f>
        <v>8.39</v>
      </c>
      <c r="J32" s="20">
        <f>'Z1_1'!B24</f>
        <v>2.32</v>
      </c>
      <c r="K32" s="3">
        <f>'[1]1_1_1'!M32</f>
        <v>0.95</v>
      </c>
      <c r="L32" s="3">
        <f>'[1]1_1_1'!N32</f>
        <v>0.98</v>
      </c>
      <c r="M32" s="20">
        <f>'Z1_1'!C24</f>
        <v>0.95</v>
      </c>
      <c r="N32" s="20">
        <f>'Z1_1'!D24</f>
        <v>0.68</v>
      </c>
      <c r="O32" s="3">
        <f>'[1]1_1_1'!Q32</f>
        <v>15.18</v>
      </c>
      <c r="P32" s="3">
        <f>'[1]1_1_1'!R32</f>
        <v>10.82</v>
      </c>
      <c r="Q32" s="20">
        <f>'Z1_1'!E24</f>
        <v>16.68</v>
      </c>
      <c r="R32" s="20">
        <f>'Z1_1'!F24</f>
        <v>13.16</v>
      </c>
      <c r="S32" s="3">
        <f>'[1]1_1_1'!U32</f>
        <v>13.23</v>
      </c>
      <c r="T32" s="3">
        <f>'[1]1_1_1'!V32</f>
        <v>13.2</v>
      </c>
      <c r="U32" s="20">
        <f>'Z1_1'!G24</f>
        <v>11.91</v>
      </c>
      <c r="V32" s="20">
        <f>'Z1_1'!H24</f>
        <v>11.77</v>
      </c>
      <c r="W32" s="3">
        <f>'[1]1_1_1'!X32</f>
        <v>0</v>
      </c>
      <c r="X32" s="3">
        <f>'Z1_1'!I24</f>
        <v>0.02</v>
      </c>
      <c r="Y32" s="3">
        <f>'[1]1_1_1'!Z32</f>
        <v>0</v>
      </c>
      <c r="Z32" s="20">
        <f>'Z1_1'!J24</f>
        <v>0.02</v>
      </c>
      <c r="AA32" s="3"/>
      <c r="AB32" s="20">
        <f>'Z1_1'!K24</f>
        <v>0</v>
      </c>
      <c r="AC32" s="3">
        <f>'[1]1_1_1'!AD32</f>
        <v>36.66</v>
      </c>
      <c r="AD32" s="20">
        <f>'Z1_1'!L24</f>
        <v>37.970000000000006</v>
      </c>
      <c r="AE32" s="21">
        <f t="shared" si="0"/>
        <v>3.573376977632307</v>
      </c>
      <c r="AF32" s="6">
        <f t="shared" si="1"/>
        <v>3.573376977632307</v>
      </c>
    </row>
    <row r="33" spans="1:32" ht="12" customHeight="1">
      <c r="A33" s="17">
        <v>24</v>
      </c>
      <c r="B33" s="18" t="str">
        <f>'Z1_1'!N25</f>
        <v>Тульчинський районний суд Вінницької області</v>
      </c>
      <c r="C33" s="18"/>
      <c r="D33" s="18"/>
      <c r="E33" s="19">
        <f>'[1]1_1_1'!F33</f>
        <v>6</v>
      </c>
      <c r="F33" s="10">
        <f>'Z1_1'!O25</f>
        <v>6</v>
      </c>
      <c r="G33" s="3">
        <f>'[1]1_1_1'!$I33</f>
        <v>10.61</v>
      </c>
      <c r="H33" s="3">
        <f>'[1]1_1_1'!$J33</f>
        <v>2.65</v>
      </c>
      <c r="I33" s="20">
        <f>'Z1_1'!A25</f>
        <v>10.17</v>
      </c>
      <c r="J33" s="20">
        <f>'Z1_1'!B25</f>
        <v>2.88</v>
      </c>
      <c r="K33" s="3">
        <f>'[1]1_1_1'!M33</f>
        <v>3.8</v>
      </c>
      <c r="L33" s="3">
        <f>'[1]1_1_1'!N33</f>
        <v>9.42</v>
      </c>
      <c r="M33" s="20">
        <f>'Z1_1'!C25</f>
        <v>1.79</v>
      </c>
      <c r="N33" s="20">
        <f>'Z1_1'!D25</f>
        <v>0.83</v>
      </c>
      <c r="O33" s="3">
        <f>'[1]1_1_1'!Q33</f>
        <v>18.29</v>
      </c>
      <c r="P33" s="3">
        <f>'[1]1_1_1'!R33</f>
        <v>15.95</v>
      </c>
      <c r="Q33" s="20">
        <f>'Z1_1'!E25</f>
        <v>15.68</v>
      </c>
      <c r="R33" s="20">
        <f>'Z1_1'!F25</f>
        <v>13.61</v>
      </c>
      <c r="S33" s="3">
        <f>'[1]1_1_1'!U33</f>
        <v>22.14</v>
      </c>
      <c r="T33" s="3">
        <f>'[1]1_1_1'!V33</f>
        <v>21.7</v>
      </c>
      <c r="U33" s="20">
        <f>'Z1_1'!G25</f>
        <v>21.95</v>
      </c>
      <c r="V33" s="20">
        <f>'Z1_1'!H25</f>
        <v>21.33</v>
      </c>
      <c r="W33" s="3">
        <f>'[1]1_1_1'!X33</f>
        <v>0.05</v>
      </c>
      <c r="X33" s="3">
        <f>'Z1_1'!I25</f>
        <v>0.02</v>
      </c>
      <c r="Y33" s="3">
        <f>'[1]1_1_1'!Z33</f>
        <v>0.08</v>
      </c>
      <c r="Z33" s="20">
        <f>'Z1_1'!J25</f>
        <v>0</v>
      </c>
      <c r="AA33" s="3"/>
      <c r="AB33" s="20">
        <f>'Z1_1'!K25</f>
        <v>0</v>
      </c>
      <c r="AC33" s="3">
        <f>'[1]1_1_1'!AD33</f>
        <v>54.97</v>
      </c>
      <c r="AD33" s="20">
        <f>'Z1_1'!L25</f>
        <v>49.61000000000001</v>
      </c>
      <c r="AE33" s="21">
        <f t="shared" si="0"/>
        <v>-9.750773148990348</v>
      </c>
      <c r="AF33" s="6">
        <f t="shared" si="1"/>
        <v>-9.750773148990348</v>
      </c>
    </row>
    <row r="34" spans="1:32" ht="12" customHeight="1">
      <c r="A34" s="17">
        <v>25</v>
      </c>
      <c r="B34" s="18" t="str">
        <f>'Z1_1'!N26</f>
        <v>Хмільницький міськрайонний суд Вінницької області</v>
      </c>
      <c r="C34" s="18"/>
      <c r="D34" s="18"/>
      <c r="E34" s="19">
        <f>'[1]1_1_1'!F34</f>
        <v>8</v>
      </c>
      <c r="F34" s="10">
        <f>'Z1_1'!O26</f>
        <v>8</v>
      </c>
      <c r="G34" s="3">
        <f>'[1]1_1_1'!$I34</f>
        <v>8.52</v>
      </c>
      <c r="H34" s="3">
        <f>'[1]1_1_1'!$J34</f>
        <v>2.35</v>
      </c>
      <c r="I34" s="20">
        <f>'Z1_1'!A26</f>
        <v>9.62</v>
      </c>
      <c r="J34" s="20">
        <f>'Z1_1'!B26</f>
        <v>2.39</v>
      </c>
      <c r="K34" s="3">
        <f>'[1]1_1_1'!M34</f>
        <v>0.91</v>
      </c>
      <c r="L34" s="3">
        <f>'[1]1_1_1'!N34</f>
        <v>0.83</v>
      </c>
      <c r="M34" s="20">
        <f>'Z1_1'!C26</f>
        <v>0.62</v>
      </c>
      <c r="N34" s="20">
        <f>'Z1_1'!D26</f>
        <v>0.51</v>
      </c>
      <c r="O34" s="3">
        <f>'[1]1_1_1'!Q34</f>
        <v>16.98</v>
      </c>
      <c r="P34" s="3">
        <f>'[1]1_1_1'!R34</f>
        <v>13.2</v>
      </c>
      <c r="Q34" s="20">
        <f>'Z1_1'!E26</f>
        <v>17.02</v>
      </c>
      <c r="R34" s="20">
        <f>'Z1_1'!F26</f>
        <v>14.3</v>
      </c>
      <c r="S34" s="3">
        <f>'[1]1_1_1'!U34</f>
        <v>16.01</v>
      </c>
      <c r="T34" s="3">
        <f>'[1]1_1_1'!V34</f>
        <v>15.88</v>
      </c>
      <c r="U34" s="20">
        <f>'Z1_1'!G26</f>
        <v>14.4</v>
      </c>
      <c r="V34" s="20">
        <f>'Z1_1'!H26</f>
        <v>13.97</v>
      </c>
      <c r="W34" s="3">
        <f>'[1]1_1_1'!X34</f>
        <v>0.14</v>
      </c>
      <c r="X34" s="3">
        <f>'Z1_1'!I26</f>
        <v>0</v>
      </c>
      <c r="Y34" s="3">
        <f>'[1]1_1_1'!Z34</f>
        <v>0.01</v>
      </c>
      <c r="Z34" s="20">
        <f>'Z1_1'!J26</f>
        <v>0.01</v>
      </c>
      <c r="AA34" s="3"/>
      <c r="AB34" s="20">
        <f>'Z1_1'!K26</f>
        <v>0</v>
      </c>
      <c r="AC34" s="3">
        <f>'[1]1_1_1'!AD34</f>
        <v>42.57</v>
      </c>
      <c r="AD34" s="20">
        <f>'Z1_1'!L26</f>
        <v>41.669999999999995</v>
      </c>
      <c r="AE34" s="21">
        <f t="shared" si="0"/>
        <v>-2.114164904862591</v>
      </c>
      <c r="AF34" s="6">
        <f t="shared" si="1"/>
        <v>-2.114164904862591</v>
      </c>
    </row>
    <row r="35" spans="1:32" ht="12" customHeight="1">
      <c r="A35" s="17">
        <v>26</v>
      </c>
      <c r="B35" s="18" t="str">
        <f>'Z1_1'!N27</f>
        <v>Чернівецький районний суд Вінницької області</v>
      </c>
      <c r="C35" s="18"/>
      <c r="D35" s="18"/>
      <c r="E35" s="19">
        <f>'[1]1_1_1'!F35</f>
        <v>3</v>
      </c>
      <c r="F35" s="10">
        <f>'Z1_1'!O27</f>
        <v>3</v>
      </c>
      <c r="G35" s="3">
        <f>'[1]1_1_1'!$I35</f>
        <v>9.39</v>
      </c>
      <c r="H35" s="3">
        <f>'[1]1_1_1'!$J35</f>
        <v>1.79</v>
      </c>
      <c r="I35" s="20">
        <f>'Z1_1'!A27</f>
        <v>7.82</v>
      </c>
      <c r="J35" s="20">
        <f>'Z1_1'!B27</f>
        <v>1.97</v>
      </c>
      <c r="K35" s="3">
        <f>'[1]1_1_1'!M35</f>
        <v>1.24</v>
      </c>
      <c r="L35" s="3">
        <f>'[1]1_1_1'!N35</f>
        <v>1.09</v>
      </c>
      <c r="M35" s="20">
        <f>'Z1_1'!C27</f>
        <v>1.3</v>
      </c>
      <c r="N35" s="20">
        <f>'Z1_1'!D27</f>
        <v>1.24</v>
      </c>
      <c r="O35" s="3">
        <f>'[1]1_1_1'!Q35</f>
        <v>10.42</v>
      </c>
      <c r="P35" s="3">
        <f>'[1]1_1_1'!R35</f>
        <v>8.76</v>
      </c>
      <c r="Q35" s="20">
        <f>'Z1_1'!E27</f>
        <v>12.09</v>
      </c>
      <c r="R35" s="20">
        <f>'Z1_1'!F27</f>
        <v>10.33</v>
      </c>
      <c r="S35" s="3">
        <f>'[1]1_1_1'!U35</f>
        <v>11.7</v>
      </c>
      <c r="T35" s="3">
        <f>'[1]1_1_1'!V35</f>
        <v>11.58</v>
      </c>
      <c r="U35" s="20">
        <f>'Z1_1'!G27</f>
        <v>9.97</v>
      </c>
      <c r="V35" s="20">
        <f>'Z1_1'!H27</f>
        <v>9.85</v>
      </c>
      <c r="W35" s="3">
        <f>'[1]1_1_1'!X35</f>
        <v>0.03</v>
      </c>
      <c r="X35" s="3">
        <f>'Z1_1'!I27</f>
        <v>0</v>
      </c>
      <c r="Y35" s="3">
        <f>'[1]1_1_1'!Z35</f>
        <v>0.03</v>
      </c>
      <c r="Z35" s="20">
        <f>'Z1_1'!J27</f>
        <v>0</v>
      </c>
      <c r="AA35" s="3"/>
      <c r="AB35" s="20">
        <f>'Z1_1'!K27</f>
        <v>0</v>
      </c>
      <c r="AC35" s="3">
        <f>'[1]1_1_1'!AD35</f>
        <v>32.81</v>
      </c>
      <c r="AD35" s="20">
        <f>'Z1_1'!L27</f>
        <v>31.18</v>
      </c>
      <c r="AE35" s="21">
        <f t="shared" si="0"/>
        <v>-4.967997561718988</v>
      </c>
      <c r="AF35" s="6">
        <f t="shared" si="1"/>
        <v>-4.967997561718988</v>
      </c>
    </row>
    <row r="36" spans="1:32" ht="13.5" customHeight="1">
      <c r="A36" s="17">
        <v>27</v>
      </c>
      <c r="B36" s="18" t="str">
        <f>'Z1_1'!N28</f>
        <v>Чечельницький районний суд Вінницької області</v>
      </c>
      <c r="C36" s="18"/>
      <c r="D36" s="18"/>
      <c r="E36" s="19">
        <f>'[1]1_1_1'!F36</f>
        <v>3</v>
      </c>
      <c r="F36" s="10">
        <f>'Z1_1'!O28</f>
        <v>3</v>
      </c>
      <c r="G36" s="3">
        <f>'[1]1_1_1'!$I36</f>
        <v>5.82</v>
      </c>
      <c r="H36" s="3">
        <f>'[1]1_1_1'!$J36</f>
        <v>1.55</v>
      </c>
      <c r="I36" s="20">
        <f>'Z1_1'!A28</f>
        <v>5.3</v>
      </c>
      <c r="J36" s="20">
        <f>'Z1_1'!B28</f>
        <v>1.61</v>
      </c>
      <c r="K36" s="3">
        <f>'[1]1_1_1'!M36</f>
        <v>1.24</v>
      </c>
      <c r="L36" s="3">
        <f>'[1]1_1_1'!N36</f>
        <v>0.94</v>
      </c>
      <c r="M36" s="20">
        <f>'Z1_1'!C28</f>
        <v>0.61</v>
      </c>
      <c r="N36" s="20">
        <f>'Z1_1'!D28</f>
        <v>0.52</v>
      </c>
      <c r="O36" s="3">
        <f>'[1]1_1_1'!Q36</f>
        <v>14.91</v>
      </c>
      <c r="P36" s="3">
        <f>'[1]1_1_1'!R36</f>
        <v>11.39</v>
      </c>
      <c r="Q36" s="20">
        <f>'Z1_1'!E28</f>
        <v>14.36</v>
      </c>
      <c r="R36" s="20">
        <f>'Z1_1'!F28</f>
        <v>12.82</v>
      </c>
      <c r="S36" s="3">
        <f>'[1]1_1_1'!U36</f>
        <v>20.24</v>
      </c>
      <c r="T36" s="3">
        <f>'[1]1_1_1'!V36</f>
        <v>20.15</v>
      </c>
      <c r="U36" s="20">
        <f>'Z1_1'!G28</f>
        <v>13.88</v>
      </c>
      <c r="V36" s="20">
        <f>'Z1_1'!H28</f>
        <v>13.64</v>
      </c>
      <c r="W36" s="3">
        <f>'[1]1_1_1'!X36</f>
        <v>0</v>
      </c>
      <c r="X36" s="3">
        <f>'Z1_1'!I28</f>
        <v>0</v>
      </c>
      <c r="Y36" s="3">
        <f>'[1]1_1_1'!Z36</f>
        <v>0.06</v>
      </c>
      <c r="Z36" s="20">
        <f>'Z1_1'!J28</f>
        <v>0</v>
      </c>
      <c r="AA36" s="3"/>
      <c r="AB36" s="20">
        <f>'Z1_1'!K28</f>
        <v>0</v>
      </c>
      <c r="AC36" s="3">
        <f>'[1]1_1_1'!AD36</f>
        <v>42.269999999999996</v>
      </c>
      <c r="AD36" s="20">
        <f>'Z1_1'!L28</f>
        <v>34.15</v>
      </c>
      <c r="AE36" s="21">
        <f t="shared" si="0"/>
        <v>-19.209841495150215</v>
      </c>
      <c r="AF36" s="6">
        <f t="shared" si="1"/>
        <v>-19.209841495150215</v>
      </c>
    </row>
    <row r="37" spans="1:32" ht="13.5" customHeight="1">
      <c r="A37" s="17">
        <v>28</v>
      </c>
      <c r="B37" s="18" t="str">
        <f>'Z1_1'!N29</f>
        <v>Шаргородський районний суд Вінницької області</v>
      </c>
      <c r="C37" s="18"/>
      <c r="D37" s="18"/>
      <c r="E37" s="19">
        <f>'[1]1_1_1'!F37</f>
        <v>4</v>
      </c>
      <c r="F37" s="10">
        <f>'Z1_1'!O29</f>
        <v>4</v>
      </c>
      <c r="G37" s="3">
        <f>'[1]1_1_1'!$I37</f>
        <v>8.68</v>
      </c>
      <c r="H37" s="3">
        <f>'[1]1_1_1'!$J37</f>
        <v>2.77</v>
      </c>
      <c r="I37" s="20">
        <f>'Z1_1'!A29</f>
        <v>7.68</v>
      </c>
      <c r="J37" s="20">
        <f>'Z1_1'!B29</f>
        <v>2.41</v>
      </c>
      <c r="K37" s="3">
        <f>'[1]1_1_1'!M37</f>
        <v>0.95</v>
      </c>
      <c r="L37" s="3">
        <f>'[1]1_1_1'!N37</f>
        <v>0.66</v>
      </c>
      <c r="M37" s="20">
        <f>'Z1_1'!C29</f>
        <v>1.07</v>
      </c>
      <c r="N37" s="20">
        <f>'Z1_1'!D29</f>
        <v>1</v>
      </c>
      <c r="O37" s="3">
        <f>'[1]1_1_1'!Q37</f>
        <v>21.59</v>
      </c>
      <c r="P37" s="3">
        <f>'[1]1_1_1'!R37</f>
        <v>15.75</v>
      </c>
      <c r="Q37" s="20">
        <f>'Z1_1'!E29</f>
        <v>20.77</v>
      </c>
      <c r="R37" s="20">
        <f>'Z1_1'!F29</f>
        <v>17.98</v>
      </c>
      <c r="S37" s="3">
        <f>'[1]1_1_1'!U37</f>
        <v>22.68</v>
      </c>
      <c r="T37" s="3">
        <f>'[1]1_1_1'!V37</f>
        <v>22.68</v>
      </c>
      <c r="U37" s="20">
        <f>'Z1_1'!G29</f>
        <v>20.3</v>
      </c>
      <c r="V37" s="20">
        <f>'Z1_1'!H29</f>
        <v>19.84</v>
      </c>
      <c r="W37" s="3">
        <f>'[1]1_1_1'!X37</f>
        <v>0</v>
      </c>
      <c r="X37" s="3">
        <f>'Z1_1'!I29</f>
        <v>0.02</v>
      </c>
      <c r="Y37" s="3">
        <f>'[1]1_1_1'!Z37</f>
        <v>0.14</v>
      </c>
      <c r="Z37" s="20">
        <f>'Z1_1'!J29</f>
        <v>0.02</v>
      </c>
      <c r="AA37" s="3"/>
      <c r="AB37" s="20">
        <f>'Z1_1'!K29</f>
        <v>0</v>
      </c>
      <c r="AC37" s="3">
        <f>'[1]1_1_1'!AD37</f>
        <v>54.04</v>
      </c>
      <c r="AD37" s="20">
        <f>'Z1_1'!L29</f>
        <v>49.86000000000001</v>
      </c>
      <c r="AE37" s="21">
        <f t="shared" si="0"/>
        <v>-7.73501110288673</v>
      </c>
      <c r="AF37" s="6">
        <f t="shared" si="1"/>
        <v>-7.73501110288673</v>
      </c>
    </row>
    <row r="38" spans="1:32" ht="13.5" customHeight="1">
      <c r="A38" s="17">
        <v>29</v>
      </c>
      <c r="B38" s="18" t="str">
        <f>'Z1_1'!N30</f>
        <v>Ямпільський районний суд Вінницької області</v>
      </c>
      <c r="C38" s="18"/>
      <c r="D38" s="18"/>
      <c r="E38" s="19">
        <f>'[1]1_1_1'!F38</f>
        <v>4</v>
      </c>
      <c r="F38" s="10">
        <f>'Z1_1'!O30</f>
        <v>4</v>
      </c>
      <c r="G38" s="3">
        <f>'[1]1_1_1'!$I38</f>
        <v>8.43</v>
      </c>
      <c r="H38" s="3">
        <f>'[1]1_1_1'!$J38</f>
        <v>3</v>
      </c>
      <c r="I38" s="20">
        <f>'Z1_1'!A30</f>
        <v>7.41</v>
      </c>
      <c r="J38" s="20">
        <f>'Z1_1'!B30</f>
        <v>2.93</v>
      </c>
      <c r="K38" s="3">
        <f>'[1]1_1_1'!M38</f>
        <v>3.64</v>
      </c>
      <c r="L38" s="3">
        <f>'[1]1_1_1'!N38</f>
        <v>1.3</v>
      </c>
      <c r="M38" s="20">
        <f>'Z1_1'!C30</f>
        <v>1.34</v>
      </c>
      <c r="N38" s="20">
        <f>'Z1_1'!D30</f>
        <v>1.2</v>
      </c>
      <c r="O38" s="3">
        <f>'[1]1_1_1'!Q38</f>
        <v>19.18</v>
      </c>
      <c r="P38" s="3">
        <f>'[1]1_1_1'!R38</f>
        <v>14.39</v>
      </c>
      <c r="Q38" s="20">
        <f>'Z1_1'!E30</f>
        <v>18.45</v>
      </c>
      <c r="R38" s="20">
        <f>'Z1_1'!F30</f>
        <v>15.64</v>
      </c>
      <c r="S38" s="3">
        <f>'[1]1_1_1'!U38</f>
        <v>20.73</v>
      </c>
      <c r="T38" s="3">
        <f>'[1]1_1_1'!V38</f>
        <v>20.32</v>
      </c>
      <c r="U38" s="20">
        <f>'Z1_1'!G30</f>
        <v>20.41</v>
      </c>
      <c r="V38" s="20">
        <f>'Z1_1'!H30</f>
        <v>20.3</v>
      </c>
      <c r="W38" s="3">
        <f>'[1]1_1_1'!X38</f>
        <v>0</v>
      </c>
      <c r="X38" s="3">
        <f>'Z1_1'!I30</f>
        <v>0</v>
      </c>
      <c r="Y38" s="3">
        <f>'[1]1_1_1'!Z38</f>
        <v>0.05</v>
      </c>
      <c r="Z38" s="20">
        <f>'Z1_1'!J30</f>
        <v>0.05</v>
      </c>
      <c r="AA38" s="3"/>
      <c r="AB38" s="20">
        <f>'Z1_1'!K30</f>
        <v>0</v>
      </c>
      <c r="AC38" s="3">
        <f>'[1]1_1_1'!AD38</f>
        <v>52.03</v>
      </c>
      <c r="AD38" s="20">
        <f>'Z1_1'!L30</f>
        <v>47.66</v>
      </c>
      <c r="AE38" s="21">
        <f t="shared" si="0"/>
        <v>-8.399000576590439</v>
      </c>
      <c r="AF38" s="6">
        <f t="shared" si="1"/>
        <v>-8.399000576590439</v>
      </c>
    </row>
    <row r="39" spans="1:32" ht="12" customHeight="1">
      <c r="A39" s="22"/>
      <c r="B39" s="23" t="s">
        <v>17</v>
      </c>
      <c r="C39" s="23"/>
      <c r="D39" s="23"/>
      <c r="E39" s="19">
        <v>182</v>
      </c>
      <c r="F39" s="19">
        <f>SUM(F10:F38)</f>
        <v>182</v>
      </c>
      <c r="G39" s="3" t="s">
        <v>96</v>
      </c>
      <c r="H39" s="3" t="s">
        <v>97</v>
      </c>
      <c r="I39" s="20">
        <v>14.4</v>
      </c>
      <c r="J39" s="20">
        <v>2.48</v>
      </c>
      <c r="K39" s="3" t="s">
        <v>98</v>
      </c>
      <c r="L39" s="3" t="s">
        <v>99</v>
      </c>
      <c r="M39" s="20">
        <v>1.31</v>
      </c>
      <c r="N39" s="20">
        <v>0.97</v>
      </c>
      <c r="O39" s="3" t="s">
        <v>100</v>
      </c>
      <c r="P39" s="3" t="s">
        <v>101</v>
      </c>
      <c r="Q39" s="20">
        <v>20.48</v>
      </c>
      <c r="R39" s="20">
        <v>16.13</v>
      </c>
      <c r="S39" s="3" t="s">
        <v>102</v>
      </c>
      <c r="T39" s="3" t="s">
        <v>103</v>
      </c>
      <c r="U39" s="20">
        <v>15.27</v>
      </c>
      <c r="V39" s="20">
        <v>14.93</v>
      </c>
      <c r="W39" s="3" t="s">
        <v>104</v>
      </c>
      <c r="X39" s="3">
        <v>0.01</v>
      </c>
      <c r="Y39" s="3" t="s">
        <v>105</v>
      </c>
      <c r="Z39" s="20">
        <v>0.06</v>
      </c>
      <c r="AA39" s="2">
        <v>0</v>
      </c>
      <c r="AB39" s="20">
        <f>'Z1_1'!K29</f>
        <v>0</v>
      </c>
      <c r="AC39" s="3">
        <v>55.3</v>
      </c>
      <c r="AD39" s="20">
        <v>51.52</v>
      </c>
      <c r="AE39" s="21">
        <f t="shared" si="0"/>
        <v>-6.83544303797467</v>
      </c>
      <c r="AF39" s="6">
        <f t="shared" si="1"/>
        <v>-6.83544303797467</v>
      </c>
    </row>
    <row r="40" spans="28:30" ht="12.75">
      <c r="AB40" s="6"/>
      <c r="AC40" s="6"/>
      <c r="AD40" s="6"/>
    </row>
    <row r="41" spans="28:30" ht="12.75">
      <c r="AB41" s="6"/>
      <c r="AC41" s="6"/>
      <c r="AD41" s="6"/>
    </row>
    <row r="42" spans="28:30" ht="12.75">
      <c r="AB42" s="6"/>
      <c r="AC42" s="6"/>
      <c r="AD42" s="6"/>
    </row>
    <row r="43" spans="28:30" ht="12.75">
      <c r="AB43" s="6"/>
      <c r="AC43" s="6"/>
      <c r="AD43" s="6"/>
    </row>
    <row r="44" spans="28:30" ht="12.75">
      <c r="AB44" s="6"/>
      <c r="AC44" s="6"/>
      <c r="AD44" s="6"/>
    </row>
    <row r="45" spans="28:30" ht="12.75">
      <c r="AB45" s="6"/>
      <c r="AC45" s="6"/>
      <c r="AD45" s="6"/>
    </row>
    <row r="46" spans="28:30" ht="12.75">
      <c r="AB46" s="6"/>
      <c r="AC46" s="6"/>
      <c r="AD46" s="6"/>
    </row>
    <row r="47" spans="28:30" ht="12.75">
      <c r="AB47" s="6"/>
      <c r="AC47" s="6"/>
      <c r="AD47" s="6"/>
    </row>
    <row r="48" spans="28:30" ht="12.75">
      <c r="AB48" s="6"/>
      <c r="AC48" s="6"/>
      <c r="AD48" s="6"/>
    </row>
    <row r="49" spans="28:30" ht="12.75">
      <c r="AB49" s="6"/>
      <c r="AC49" s="6"/>
      <c r="AD49" s="6"/>
    </row>
    <row r="50" spans="28:30" ht="12.75">
      <c r="AB50" s="6"/>
      <c r="AC50" s="6"/>
      <c r="AD50" s="6"/>
    </row>
    <row r="51" spans="28:30" ht="12.75">
      <c r="AB51" s="6"/>
      <c r="AC51" s="6"/>
      <c r="AD51" s="6"/>
    </row>
    <row r="52" spans="28:30" ht="12.75">
      <c r="AB52" s="6"/>
      <c r="AC52" s="6"/>
      <c r="AD52" s="6"/>
    </row>
    <row r="53" spans="28:30" ht="12.75">
      <c r="AB53" s="6"/>
      <c r="AC53" s="6"/>
      <c r="AD53" s="6"/>
    </row>
    <row r="54" spans="28:30" ht="12.75">
      <c r="AB54" s="6"/>
      <c r="AC54" s="6"/>
      <c r="AD54" s="6"/>
    </row>
    <row r="55" spans="28:30" ht="12.75">
      <c r="AB55" s="6"/>
      <c r="AC55" s="6"/>
      <c r="AD55" s="6"/>
    </row>
    <row r="56" spans="28:30" ht="12.75">
      <c r="AB56" s="6"/>
      <c r="AC56" s="6"/>
      <c r="AD56" s="6"/>
    </row>
    <row r="57" spans="28:30" ht="12.75">
      <c r="AB57" s="6"/>
      <c r="AC57" s="6"/>
      <c r="AD57" s="6"/>
    </row>
    <row r="58" spans="28:30" ht="12.75">
      <c r="AB58" s="6"/>
      <c r="AC58" s="6"/>
      <c r="AD58" s="6"/>
    </row>
    <row r="59" spans="28:30" ht="12.75">
      <c r="AB59" s="6"/>
      <c r="AC59" s="6"/>
      <c r="AD59" s="6"/>
    </row>
    <row r="60" spans="28:30" ht="12.75">
      <c r="AB60" s="6"/>
      <c r="AC60" s="6"/>
      <c r="AD60" s="6"/>
    </row>
    <row r="61" spans="28:30" ht="12.75">
      <c r="AB61" s="6"/>
      <c r="AC61" s="6"/>
      <c r="AD61" s="6"/>
    </row>
    <row r="62" spans="28:30" ht="12.75">
      <c r="AB62" s="6"/>
      <c r="AC62" s="6"/>
      <c r="AD62" s="6"/>
    </row>
    <row r="63" spans="28:30" ht="12.75">
      <c r="AB63" s="6"/>
      <c r="AC63" s="6"/>
      <c r="AD63" s="6"/>
    </row>
    <row r="64" spans="28:30" ht="12.75">
      <c r="AB64" s="6"/>
      <c r="AC64" s="6"/>
      <c r="AD64" s="6"/>
    </row>
    <row r="65" spans="28:30" ht="12.75">
      <c r="AB65" s="6"/>
      <c r="AC65" s="6"/>
      <c r="AD65" s="6"/>
    </row>
    <row r="66" spans="28:30" ht="12.75">
      <c r="AB66" s="6"/>
      <c r="AC66" s="6"/>
      <c r="AD66" s="6"/>
    </row>
    <row r="67" spans="28:30" ht="12.75">
      <c r="AB67" s="6"/>
      <c r="AC67" s="6"/>
      <c r="AD67" s="6"/>
    </row>
    <row r="68" spans="28:30" ht="12.75">
      <c r="AB68" s="6"/>
      <c r="AC68" s="6"/>
      <c r="AD68" s="6"/>
    </row>
    <row r="69" spans="28:30" ht="12.75">
      <c r="AB69" s="6"/>
      <c r="AC69" s="6"/>
      <c r="AD69" s="6"/>
    </row>
    <row r="70" spans="28:30" ht="12.75">
      <c r="AB70" s="6"/>
      <c r="AC70" s="6"/>
      <c r="AD70" s="6"/>
    </row>
    <row r="71" spans="28:30" ht="12.75">
      <c r="AB71" s="6"/>
      <c r="AC71" s="6"/>
      <c r="AD71" s="6"/>
    </row>
    <row r="72" spans="28:30" ht="12.75">
      <c r="AB72" s="6"/>
      <c r="AC72" s="6"/>
      <c r="AD72" s="6"/>
    </row>
    <row r="73" spans="28:30" ht="12.75">
      <c r="AB73" s="6"/>
      <c r="AC73" s="6"/>
      <c r="AD73" s="6"/>
    </row>
    <row r="74" spans="28:30" ht="12.75">
      <c r="AB74" s="6"/>
      <c r="AC74" s="6"/>
      <c r="AD74" s="6"/>
    </row>
    <row r="75" spans="28:30" ht="12.75">
      <c r="AB75" s="6"/>
      <c r="AC75" s="6"/>
      <c r="AD75" s="6"/>
    </row>
  </sheetData>
  <sheetProtection/>
  <mergeCells count="30">
    <mergeCell ref="U7:V7"/>
    <mergeCell ref="W7:W8"/>
    <mergeCell ref="X7:X8"/>
    <mergeCell ref="Y7:Y8"/>
    <mergeCell ref="Z7:Z8"/>
    <mergeCell ref="AE7:AE8"/>
    <mergeCell ref="AA7:AA8"/>
    <mergeCell ref="AB7:AB8"/>
    <mergeCell ref="AC7:AC8"/>
    <mergeCell ref="AD7:AD8"/>
    <mergeCell ref="Y6:Z6"/>
    <mergeCell ref="AA6:AB6"/>
    <mergeCell ref="AC6:AD6"/>
    <mergeCell ref="G7:H7"/>
    <mergeCell ref="I7:J7"/>
    <mergeCell ref="K7:L7"/>
    <mergeCell ref="M7:N7"/>
    <mergeCell ref="O7:P7"/>
    <mergeCell ref="Q7:R7"/>
    <mergeCell ref="S7:T7"/>
    <mergeCell ref="E5:R5"/>
    <mergeCell ref="S5:AE5"/>
    <mergeCell ref="A6:A8"/>
    <mergeCell ref="B6:B8"/>
    <mergeCell ref="E6:F7"/>
    <mergeCell ref="G6:J6"/>
    <mergeCell ref="K6:N6"/>
    <mergeCell ref="O6:R6"/>
    <mergeCell ref="S6:V6"/>
    <mergeCell ref="W6:X6"/>
  </mergeCells>
  <conditionalFormatting sqref="F40:F65536 B1:D65536 F1:F38">
    <cfRule type="cellIs" priority="1" dxfId="2" operator="equal" stopIfTrue="1">
      <formula>0</formula>
    </cfRule>
  </conditionalFormatting>
  <conditionalFormatting sqref="G10:AD39">
    <cfRule type="cellIs" priority="2" dxfId="3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scale="9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I2" sqref="I2"/>
    </sheetView>
  </sheetViews>
  <sheetFormatPr defaultColWidth="9.00390625" defaultRowHeight="12.75"/>
  <sheetData>
    <row r="1" spans="1:17" ht="12.75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</row>
    <row r="2" spans="1:17" ht="12.75">
      <c r="A2" s="1">
        <v>7.22</v>
      </c>
      <c r="B2" s="1">
        <v>1.87</v>
      </c>
      <c r="C2" s="1">
        <v>1.15</v>
      </c>
      <c r="D2" s="1">
        <v>1.04</v>
      </c>
      <c r="E2" s="1">
        <v>31.35</v>
      </c>
      <c r="F2" s="1">
        <v>25.27</v>
      </c>
      <c r="G2" s="1">
        <v>17.89</v>
      </c>
      <c r="H2" s="1">
        <v>16.8</v>
      </c>
      <c r="I2" s="1">
        <v>0</v>
      </c>
      <c r="J2" s="1">
        <v>0.07</v>
      </c>
      <c r="K2" s="1">
        <v>0</v>
      </c>
      <c r="L2" s="1">
        <v>57.68</v>
      </c>
      <c r="M2" s="1" t="s">
        <v>38</v>
      </c>
      <c r="N2" s="1" t="s">
        <v>39</v>
      </c>
      <c r="O2" s="1">
        <v>5</v>
      </c>
      <c r="P2" s="1" t="s">
        <v>38</v>
      </c>
      <c r="Q2" s="1" t="s">
        <v>38</v>
      </c>
    </row>
    <row r="3" spans="1:17" ht="12.75">
      <c r="A3" s="1">
        <v>17.79</v>
      </c>
      <c r="B3" s="1">
        <v>3.15</v>
      </c>
      <c r="C3" s="1">
        <v>1.94</v>
      </c>
      <c r="D3" s="1">
        <v>1.62</v>
      </c>
      <c r="E3" s="1">
        <v>21.17</v>
      </c>
      <c r="F3" s="1">
        <v>17.85</v>
      </c>
      <c r="G3" s="1">
        <v>24.32</v>
      </c>
      <c r="H3" s="1">
        <v>23.88</v>
      </c>
      <c r="I3" s="1">
        <v>0</v>
      </c>
      <c r="J3" s="1">
        <v>0.05</v>
      </c>
      <c r="K3" s="1">
        <v>0</v>
      </c>
      <c r="L3" s="1">
        <v>65.27</v>
      </c>
      <c r="M3" s="1" t="s">
        <v>40</v>
      </c>
      <c r="N3" s="1" t="s">
        <v>41</v>
      </c>
      <c r="O3" s="1">
        <v>6</v>
      </c>
      <c r="P3" s="1" t="s">
        <v>40</v>
      </c>
      <c r="Q3" s="1" t="s">
        <v>40</v>
      </c>
    </row>
    <row r="4" spans="1:17" ht="12.75">
      <c r="A4" s="1">
        <v>29.09</v>
      </c>
      <c r="B4" s="1">
        <v>2.25</v>
      </c>
      <c r="C4" s="1">
        <v>1.81</v>
      </c>
      <c r="D4" s="1">
        <v>1.22</v>
      </c>
      <c r="E4" s="1">
        <v>23.62</v>
      </c>
      <c r="F4" s="1">
        <v>16.26</v>
      </c>
      <c r="G4" s="1">
        <v>14.47</v>
      </c>
      <c r="H4" s="1">
        <v>14.28</v>
      </c>
      <c r="I4" s="1">
        <v>0.02</v>
      </c>
      <c r="J4" s="1">
        <v>0.12</v>
      </c>
      <c r="K4" s="1">
        <v>0</v>
      </c>
      <c r="L4" s="1">
        <v>69.13</v>
      </c>
      <c r="M4" s="1" t="s">
        <v>42</v>
      </c>
      <c r="N4" s="1" t="s">
        <v>43</v>
      </c>
      <c r="O4" s="1">
        <v>43</v>
      </c>
      <c r="P4" s="1" t="s">
        <v>42</v>
      </c>
      <c r="Q4" s="1" t="s">
        <v>42</v>
      </c>
    </row>
    <row r="5" spans="1:17" ht="12.75">
      <c r="A5" s="1">
        <v>10.34</v>
      </c>
      <c r="B5" s="1">
        <v>2.95</v>
      </c>
      <c r="C5" s="1">
        <v>1.76</v>
      </c>
      <c r="D5" s="1">
        <v>1.25</v>
      </c>
      <c r="E5" s="1">
        <v>25.57</v>
      </c>
      <c r="F5" s="1">
        <v>17.51</v>
      </c>
      <c r="G5" s="1">
        <v>15.27</v>
      </c>
      <c r="H5" s="1">
        <v>15.06</v>
      </c>
      <c r="I5" s="1">
        <v>0.05</v>
      </c>
      <c r="J5" s="1">
        <v>0.08</v>
      </c>
      <c r="K5" s="1">
        <v>0</v>
      </c>
      <c r="L5" s="1">
        <v>53.06999999999999</v>
      </c>
      <c r="M5" s="1" t="s">
        <v>44</v>
      </c>
      <c r="N5" s="1" t="s">
        <v>45</v>
      </c>
      <c r="O5" s="1">
        <v>8</v>
      </c>
      <c r="P5" s="1" t="s">
        <v>44</v>
      </c>
      <c r="Q5" s="1" t="s">
        <v>44</v>
      </c>
    </row>
    <row r="6" spans="1:17" ht="12.75">
      <c r="A6" s="1">
        <v>14.42</v>
      </c>
      <c r="B6" s="1">
        <v>3.05</v>
      </c>
      <c r="C6" s="1">
        <v>0.95</v>
      </c>
      <c r="D6" s="1">
        <v>0.62</v>
      </c>
      <c r="E6" s="1">
        <v>22.15</v>
      </c>
      <c r="F6" s="1">
        <v>18.61</v>
      </c>
      <c r="G6" s="1">
        <v>21.85</v>
      </c>
      <c r="H6" s="1">
        <v>21.39</v>
      </c>
      <c r="I6" s="1">
        <v>0</v>
      </c>
      <c r="J6" s="1">
        <v>0.08</v>
      </c>
      <c r="K6" s="1">
        <v>0</v>
      </c>
      <c r="L6" s="1">
        <v>59.449999999999996</v>
      </c>
      <c r="M6" s="1" t="s">
        <v>46</v>
      </c>
      <c r="N6" s="1" t="s">
        <v>47</v>
      </c>
      <c r="O6" s="1">
        <v>6</v>
      </c>
      <c r="P6" s="1" t="s">
        <v>46</v>
      </c>
      <c r="Q6" s="1" t="s">
        <v>46</v>
      </c>
    </row>
    <row r="7" spans="1:17" ht="12.75">
      <c r="A7" s="1">
        <v>8.74</v>
      </c>
      <c r="B7" s="1">
        <v>3.12</v>
      </c>
      <c r="C7" s="1">
        <v>1.27</v>
      </c>
      <c r="D7" s="1">
        <v>1</v>
      </c>
      <c r="E7" s="1">
        <v>19.94</v>
      </c>
      <c r="F7" s="1">
        <v>14.45</v>
      </c>
      <c r="G7" s="1">
        <v>12.44</v>
      </c>
      <c r="H7" s="1">
        <v>12.31</v>
      </c>
      <c r="I7" s="1">
        <v>0.01</v>
      </c>
      <c r="J7" s="1">
        <v>0.08</v>
      </c>
      <c r="K7" s="1">
        <v>0</v>
      </c>
      <c r="L7" s="1">
        <v>42.48</v>
      </c>
      <c r="M7" s="1" t="s">
        <v>48</v>
      </c>
      <c r="N7" s="1" t="s">
        <v>49</v>
      </c>
      <c r="O7" s="1">
        <v>8</v>
      </c>
      <c r="P7" s="1" t="s">
        <v>48</v>
      </c>
      <c r="Q7" s="1" t="s">
        <v>48</v>
      </c>
    </row>
    <row r="8" spans="1:17" ht="12.75">
      <c r="A8" s="1">
        <v>8.55</v>
      </c>
      <c r="B8" s="1">
        <v>2.02</v>
      </c>
      <c r="C8" s="1">
        <v>1.02</v>
      </c>
      <c r="D8" s="1">
        <v>0.89</v>
      </c>
      <c r="E8" s="1">
        <v>23.18</v>
      </c>
      <c r="F8" s="1">
        <v>20.91</v>
      </c>
      <c r="G8" s="1">
        <v>20.64</v>
      </c>
      <c r="H8" s="1">
        <v>19.82</v>
      </c>
      <c r="I8" s="1">
        <v>0</v>
      </c>
      <c r="J8" s="1">
        <v>0.02</v>
      </c>
      <c r="K8" s="1">
        <v>0</v>
      </c>
      <c r="L8" s="1">
        <v>53.410000000000004</v>
      </c>
      <c r="M8" s="1" t="s">
        <v>50</v>
      </c>
      <c r="N8" s="1" t="s">
        <v>51</v>
      </c>
      <c r="O8" s="1">
        <v>4</v>
      </c>
      <c r="P8" s="1" t="s">
        <v>50</v>
      </c>
      <c r="Q8" s="1" t="s">
        <v>50</v>
      </c>
    </row>
    <row r="9" spans="1:17" ht="12.75">
      <c r="A9" s="1">
        <v>10.71</v>
      </c>
      <c r="B9" s="1">
        <v>2.92</v>
      </c>
      <c r="C9" s="1">
        <v>1.15</v>
      </c>
      <c r="D9" s="1">
        <v>0.97</v>
      </c>
      <c r="E9" s="1">
        <v>23.58</v>
      </c>
      <c r="F9" s="1">
        <v>19.41</v>
      </c>
      <c r="G9" s="1">
        <v>19.11</v>
      </c>
      <c r="H9" s="1">
        <v>18.48</v>
      </c>
      <c r="I9" s="1">
        <v>0</v>
      </c>
      <c r="J9" s="1">
        <v>0.05</v>
      </c>
      <c r="K9" s="1">
        <v>0</v>
      </c>
      <c r="L9" s="1">
        <v>54.599999999999994</v>
      </c>
      <c r="M9" s="1" t="s">
        <v>52</v>
      </c>
      <c r="N9" s="1" t="s">
        <v>53</v>
      </c>
      <c r="O9" s="1">
        <v>6</v>
      </c>
      <c r="P9" s="1" t="s">
        <v>52</v>
      </c>
      <c r="Q9" s="1" t="s">
        <v>52</v>
      </c>
    </row>
    <row r="10" spans="1:17" ht="12.75">
      <c r="A10" s="1">
        <v>6.91</v>
      </c>
      <c r="B10" s="1">
        <v>2.15</v>
      </c>
      <c r="C10" s="1">
        <v>0.88</v>
      </c>
      <c r="D10" s="1">
        <v>0.66</v>
      </c>
      <c r="E10" s="1">
        <v>22.24</v>
      </c>
      <c r="F10" s="1">
        <v>18.44</v>
      </c>
      <c r="G10" s="1">
        <v>11.15</v>
      </c>
      <c r="H10" s="1">
        <v>10.93</v>
      </c>
      <c r="I10" s="1">
        <v>0</v>
      </c>
      <c r="J10" s="1">
        <v>0.02</v>
      </c>
      <c r="K10" s="1">
        <v>0</v>
      </c>
      <c r="L10" s="1">
        <v>41.2</v>
      </c>
      <c r="M10" s="1" t="s">
        <v>54</v>
      </c>
      <c r="N10" s="1" t="s">
        <v>55</v>
      </c>
      <c r="O10" s="1">
        <v>8</v>
      </c>
      <c r="P10" s="1" t="s">
        <v>54</v>
      </c>
      <c r="Q10" s="1" t="s">
        <v>54</v>
      </c>
    </row>
    <row r="11" spans="1:17" ht="12.75">
      <c r="A11" s="1">
        <v>14.41</v>
      </c>
      <c r="B11" s="1">
        <v>2.23</v>
      </c>
      <c r="C11" s="1">
        <v>1.68</v>
      </c>
      <c r="D11" s="1">
        <v>1.39</v>
      </c>
      <c r="E11" s="1">
        <v>15.57</v>
      </c>
      <c r="F11" s="1">
        <v>13.68</v>
      </c>
      <c r="G11" s="1">
        <v>17.8</v>
      </c>
      <c r="H11" s="1">
        <v>17.27</v>
      </c>
      <c r="I11" s="1">
        <v>0</v>
      </c>
      <c r="J11" s="1">
        <v>0.07</v>
      </c>
      <c r="K11" s="1">
        <v>0</v>
      </c>
      <c r="L11" s="1">
        <v>49.53</v>
      </c>
      <c r="M11" s="1" t="s">
        <v>56</v>
      </c>
      <c r="N11" s="1" t="s">
        <v>57</v>
      </c>
      <c r="O11" s="1">
        <v>4</v>
      </c>
      <c r="P11" s="1" t="s">
        <v>56</v>
      </c>
      <c r="Q11" s="1" t="s">
        <v>56</v>
      </c>
    </row>
    <row r="12" spans="1:17" ht="12.75">
      <c r="A12" s="1">
        <v>8.18</v>
      </c>
      <c r="B12" s="1">
        <v>2.76</v>
      </c>
      <c r="C12" s="1">
        <v>2</v>
      </c>
      <c r="D12" s="1">
        <v>1.45</v>
      </c>
      <c r="E12" s="1">
        <v>22.58</v>
      </c>
      <c r="F12" s="1">
        <v>14.7</v>
      </c>
      <c r="G12" s="1">
        <v>12.73</v>
      </c>
      <c r="H12" s="1">
        <v>12.67</v>
      </c>
      <c r="I12" s="1">
        <v>0</v>
      </c>
      <c r="J12" s="1">
        <v>0.09</v>
      </c>
      <c r="K12" s="1">
        <v>0</v>
      </c>
      <c r="L12" s="1">
        <v>45.58</v>
      </c>
      <c r="M12" s="1" t="s">
        <v>58</v>
      </c>
      <c r="N12" s="1" t="s">
        <v>59</v>
      </c>
      <c r="O12" s="1">
        <v>3</v>
      </c>
      <c r="P12" s="1" t="s">
        <v>58</v>
      </c>
      <c r="Q12" s="1" t="s">
        <v>58</v>
      </c>
    </row>
    <row r="13" spans="1:17" ht="12.75">
      <c r="A13" s="1">
        <v>8</v>
      </c>
      <c r="B13" s="1">
        <v>2.93</v>
      </c>
      <c r="C13" s="1">
        <v>1.27</v>
      </c>
      <c r="D13" s="1">
        <v>1.05</v>
      </c>
      <c r="E13" s="1">
        <v>20.34</v>
      </c>
      <c r="F13" s="1">
        <v>16.23</v>
      </c>
      <c r="G13" s="1">
        <v>20.23</v>
      </c>
      <c r="H13" s="1">
        <v>19.36</v>
      </c>
      <c r="I13" s="1">
        <v>0</v>
      </c>
      <c r="J13" s="1">
        <v>0</v>
      </c>
      <c r="K13" s="1">
        <v>0</v>
      </c>
      <c r="L13" s="1">
        <v>49.84</v>
      </c>
      <c r="M13" s="1" t="s">
        <v>60</v>
      </c>
      <c r="N13" s="1" t="s">
        <v>61</v>
      </c>
      <c r="O13" s="1">
        <v>4</v>
      </c>
      <c r="P13" s="1" t="s">
        <v>60</v>
      </c>
      <c r="Q13" s="1" t="s">
        <v>60</v>
      </c>
    </row>
    <row r="14" spans="1:17" ht="12.75">
      <c r="A14" s="1">
        <v>14.36</v>
      </c>
      <c r="B14" s="1">
        <v>2.41</v>
      </c>
      <c r="C14" s="1">
        <v>1.14</v>
      </c>
      <c r="D14" s="1">
        <v>0.86</v>
      </c>
      <c r="E14" s="1">
        <v>16.14</v>
      </c>
      <c r="F14" s="1">
        <v>13.02</v>
      </c>
      <c r="G14" s="1">
        <v>16.91</v>
      </c>
      <c r="H14" s="1">
        <v>16.43</v>
      </c>
      <c r="I14" s="1">
        <v>0</v>
      </c>
      <c r="J14" s="1">
        <v>0.02</v>
      </c>
      <c r="K14" s="1">
        <v>0</v>
      </c>
      <c r="L14" s="1">
        <v>48.57</v>
      </c>
      <c r="M14" s="1" t="s">
        <v>62</v>
      </c>
      <c r="N14" s="1" t="s">
        <v>63</v>
      </c>
      <c r="O14" s="1">
        <v>4</v>
      </c>
      <c r="P14" s="1" t="s">
        <v>62</v>
      </c>
      <c r="Q14" s="1" t="s">
        <v>62</v>
      </c>
    </row>
    <row r="15" spans="1:17" ht="12.75">
      <c r="A15" s="1">
        <v>8.61</v>
      </c>
      <c r="B15" s="1">
        <v>2.08</v>
      </c>
      <c r="C15" s="1">
        <v>0.8</v>
      </c>
      <c r="D15" s="1">
        <v>0.51</v>
      </c>
      <c r="E15" s="1">
        <v>12.86</v>
      </c>
      <c r="F15" s="1">
        <v>11.31</v>
      </c>
      <c r="G15" s="1">
        <v>12.38</v>
      </c>
      <c r="H15" s="1">
        <v>12.02</v>
      </c>
      <c r="I15" s="1">
        <v>0</v>
      </c>
      <c r="J15" s="1">
        <v>0.02</v>
      </c>
      <c r="K15" s="1">
        <v>0</v>
      </c>
      <c r="L15" s="1">
        <v>34.67</v>
      </c>
      <c r="M15" s="1" t="s">
        <v>64</v>
      </c>
      <c r="N15" s="1" t="s">
        <v>65</v>
      </c>
      <c r="O15" s="1">
        <v>9</v>
      </c>
      <c r="P15" s="1" t="s">
        <v>64</v>
      </c>
      <c r="Q15" s="1" t="s">
        <v>64</v>
      </c>
    </row>
    <row r="16" spans="1:17" ht="12.75">
      <c r="A16" s="1">
        <v>5.76</v>
      </c>
      <c r="B16" s="1">
        <v>2.64</v>
      </c>
      <c r="C16" s="1">
        <v>1.39</v>
      </c>
      <c r="D16" s="1">
        <v>1.15</v>
      </c>
      <c r="E16" s="1">
        <v>21.12</v>
      </c>
      <c r="F16" s="1">
        <v>18.85</v>
      </c>
      <c r="G16" s="1">
        <v>7.55</v>
      </c>
      <c r="H16" s="1">
        <v>7.42</v>
      </c>
      <c r="I16" s="1">
        <v>0.03</v>
      </c>
      <c r="J16" s="1">
        <v>0.03</v>
      </c>
      <c r="K16" s="1">
        <v>0</v>
      </c>
      <c r="L16" s="1">
        <v>35.88</v>
      </c>
      <c r="M16" s="1" t="s">
        <v>66</v>
      </c>
      <c r="N16" s="1" t="s">
        <v>67</v>
      </c>
      <c r="O16" s="1">
        <v>3</v>
      </c>
      <c r="P16" s="1" t="s">
        <v>66</v>
      </c>
      <c r="Q16" s="1" t="s">
        <v>66</v>
      </c>
    </row>
    <row r="17" spans="1:17" ht="12.75">
      <c r="A17" s="1">
        <v>13.03</v>
      </c>
      <c r="B17" s="1">
        <v>3.35</v>
      </c>
      <c r="C17" s="1">
        <v>1.09</v>
      </c>
      <c r="D17" s="1">
        <v>0.89</v>
      </c>
      <c r="E17" s="1">
        <v>18.97</v>
      </c>
      <c r="F17" s="1">
        <v>17.15</v>
      </c>
      <c r="G17" s="1">
        <v>13.42</v>
      </c>
      <c r="H17" s="1">
        <v>13.05</v>
      </c>
      <c r="I17" s="1">
        <v>0</v>
      </c>
      <c r="J17" s="1">
        <v>0.06</v>
      </c>
      <c r="K17" s="1">
        <v>0</v>
      </c>
      <c r="L17" s="1">
        <v>46.57</v>
      </c>
      <c r="M17" s="1" t="s">
        <v>68</v>
      </c>
      <c r="N17" s="1" t="s">
        <v>69</v>
      </c>
      <c r="O17" s="1">
        <v>6</v>
      </c>
      <c r="P17" s="1" t="s">
        <v>68</v>
      </c>
      <c r="Q17" s="1" t="s">
        <v>68</v>
      </c>
    </row>
    <row r="18" spans="1:17" ht="12.75">
      <c r="A18" s="1">
        <v>7.27</v>
      </c>
      <c r="B18" s="1">
        <v>1.79</v>
      </c>
      <c r="C18" s="1">
        <v>0.42</v>
      </c>
      <c r="D18" s="1">
        <v>0.3</v>
      </c>
      <c r="E18" s="1">
        <v>17.52</v>
      </c>
      <c r="F18" s="1">
        <v>15.21</v>
      </c>
      <c r="G18" s="1">
        <v>10.79</v>
      </c>
      <c r="H18" s="1">
        <v>10.52</v>
      </c>
      <c r="I18" s="1">
        <v>0</v>
      </c>
      <c r="J18" s="1">
        <v>0</v>
      </c>
      <c r="K18" s="1">
        <v>0</v>
      </c>
      <c r="L18" s="1">
        <v>36</v>
      </c>
      <c r="M18" s="1" t="s">
        <v>70</v>
      </c>
      <c r="N18" s="1" t="s">
        <v>71</v>
      </c>
      <c r="O18" s="1">
        <v>3</v>
      </c>
      <c r="P18" s="1" t="s">
        <v>70</v>
      </c>
      <c r="Q18" s="1" t="s">
        <v>70</v>
      </c>
    </row>
    <row r="19" spans="1:17" ht="12.75">
      <c r="A19" s="1">
        <v>12</v>
      </c>
      <c r="B19" s="1">
        <v>1.59</v>
      </c>
      <c r="C19" s="1">
        <v>0.91</v>
      </c>
      <c r="D19" s="1">
        <v>0.86</v>
      </c>
      <c r="E19" s="1">
        <v>12.27</v>
      </c>
      <c r="F19" s="1">
        <v>11.05</v>
      </c>
      <c r="G19" s="1">
        <v>14.3</v>
      </c>
      <c r="H19" s="1">
        <v>13.89</v>
      </c>
      <c r="I19" s="1">
        <v>0</v>
      </c>
      <c r="J19" s="1">
        <v>0.02</v>
      </c>
      <c r="K19" s="1">
        <v>0</v>
      </c>
      <c r="L19" s="1">
        <v>39.50000000000001</v>
      </c>
      <c r="M19" s="1" t="s">
        <v>72</v>
      </c>
      <c r="N19" s="1" t="s">
        <v>73</v>
      </c>
      <c r="O19" s="1">
        <v>4</v>
      </c>
      <c r="P19" s="1" t="s">
        <v>72</v>
      </c>
      <c r="Q19" s="1" t="s">
        <v>72</v>
      </c>
    </row>
    <row r="20" spans="1:17" ht="12.75">
      <c r="A20" s="1">
        <v>12.07</v>
      </c>
      <c r="B20" s="1">
        <v>2.45</v>
      </c>
      <c r="C20" s="1">
        <v>0.91</v>
      </c>
      <c r="D20" s="1">
        <v>0.66</v>
      </c>
      <c r="E20" s="1">
        <v>19.41</v>
      </c>
      <c r="F20" s="1">
        <v>16.55</v>
      </c>
      <c r="G20" s="1">
        <v>9.91</v>
      </c>
      <c r="H20" s="1">
        <v>9.84</v>
      </c>
      <c r="I20" s="1">
        <v>0.02</v>
      </c>
      <c r="J20" s="1">
        <v>0.07</v>
      </c>
      <c r="K20" s="1">
        <v>0</v>
      </c>
      <c r="L20" s="1">
        <v>42.39</v>
      </c>
      <c r="M20" s="1" t="s">
        <v>74</v>
      </c>
      <c r="N20" s="1" t="s">
        <v>75</v>
      </c>
      <c r="O20" s="1">
        <v>4</v>
      </c>
      <c r="P20" s="1" t="s">
        <v>74</v>
      </c>
      <c r="Q20" s="1" t="s">
        <v>74</v>
      </c>
    </row>
    <row r="21" spans="1:17" ht="12.75">
      <c r="A21" s="1">
        <v>6.5</v>
      </c>
      <c r="B21" s="1">
        <v>2.18</v>
      </c>
      <c r="C21" s="1">
        <v>0.73</v>
      </c>
      <c r="D21" s="1">
        <v>0.55</v>
      </c>
      <c r="E21" s="1">
        <v>17.34</v>
      </c>
      <c r="F21" s="1">
        <v>13.5</v>
      </c>
      <c r="G21" s="1">
        <v>13</v>
      </c>
      <c r="H21" s="1">
        <v>12.45</v>
      </c>
      <c r="I21" s="1">
        <v>0</v>
      </c>
      <c r="J21" s="1">
        <v>0.05</v>
      </c>
      <c r="K21" s="1">
        <v>0</v>
      </c>
      <c r="L21" s="1">
        <v>37.62</v>
      </c>
      <c r="M21" s="1" t="s">
        <v>76</v>
      </c>
      <c r="N21" s="1" t="s">
        <v>77</v>
      </c>
      <c r="O21" s="1">
        <v>4</v>
      </c>
      <c r="P21" s="1" t="s">
        <v>76</v>
      </c>
      <c r="Q21" s="1" t="s">
        <v>76</v>
      </c>
    </row>
    <row r="22" spans="1:17" ht="12.75">
      <c r="A22" s="1">
        <v>10.52</v>
      </c>
      <c r="B22" s="1">
        <v>2.84</v>
      </c>
      <c r="C22" s="1">
        <v>0.93</v>
      </c>
      <c r="D22" s="1">
        <v>0.84</v>
      </c>
      <c r="E22" s="1">
        <v>23.95</v>
      </c>
      <c r="F22" s="1">
        <v>21.36</v>
      </c>
      <c r="G22" s="1">
        <v>13.05</v>
      </c>
      <c r="H22" s="1">
        <v>12.68</v>
      </c>
      <c r="I22" s="1">
        <v>0</v>
      </c>
      <c r="J22" s="1">
        <v>0.02</v>
      </c>
      <c r="K22" s="1">
        <v>0</v>
      </c>
      <c r="L22" s="1">
        <v>48.470000000000006</v>
      </c>
      <c r="M22" s="1" t="s">
        <v>78</v>
      </c>
      <c r="N22" s="1" t="s">
        <v>79</v>
      </c>
      <c r="O22" s="1">
        <v>4</v>
      </c>
      <c r="P22" s="1" t="s">
        <v>78</v>
      </c>
      <c r="Q22" s="1" t="s">
        <v>78</v>
      </c>
    </row>
    <row r="23" spans="1:17" ht="12.75">
      <c r="A23" s="1">
        <v>7.32</v>
      </c>
      <c r="B23" s="1">
        <v>2.89</v>
      </c>
      <c r="C23" s="1">
        <v>1.05</v>
      </c>
      <c r="D23" s="1">
        <v>0.91</v>
      </c>
      <c r="E23" s="1">
        <v>17.93</v>
      </c>
      <c r="F23" s="1">
        <v>15.75</v>
      </c>
      <c r="G23" s="1">
        <v>12.98</v>
      </c>
      <c r="H23" s="1">
        <v>12.66</v>
      </c>
      <c r="I23" s="1">
        <v>0</v>
      </c>
      <c r="J23" s="1">
        <v>0</v>
      </c>
      <c r="K23" s="1">
        <v>0</v>
      </c>
      <c r="L23" s="1">
        <v>39.28</v>
      </c>
      <c r="M23" s="1" t="s">
        <v>80</v>
      </c>
      <c r="N23" s="1" t="s">
        <v>81</v>
      </c>
      <c r="O23" s="1">
        <v>4</v>
      </c>
      <c r="P23" s="1" t="s">
        <v>80</v>
      </c>
      <c r="Q23" s="1" t="s">
        <v>80</v>
      </c>
    </row>
    <row r="24" spans="1:17" ht="12.75">
      <c r="A24" s="1">
        <v>8.39</v>
      </c>
      <c r="B24" s="1">
        <v>2.32</v>
      </c>
      <c r="C24" s="1">
        <v>0.95</v>
      </c>
      <c r="D24" s="1">
        <v>0.68</v>
      </c>
      <c r="E24" s="1">
        <v>16.68</v>
      </c>
      <c r="F24" s="1">
        <v>13.16</v>
      </c>
      <c r="G24" s="1">
        <v>11.91</v>
      </c>
      <c r="H24" s="1">
        <v>11.77</v>
      </c>
      <c r="I24" s="1">
        <v>0.02</v>
      </c>
      <c r="J24" s="1">
        <v>0.02</v>
      </c>
      <c r="K24" s="1">
        <v>0</v>
      </c>
      <c r="L24" s="1">
        <v>37.970000000000006</v>
      </c>
      <c r="M24" s="1" t="s">
        <v>82</v>
      </c>
      <c r="N24" s="1" t="s">
        <v>83</v>
      </c>
      <c r="O24" s="1">
        <v>4</v>
      </c>
      <c r="P24" s="1" t="s">
        <v>82</v>
      </c>
      <c r="Q24" s="1" t="s">
        <v>82</v>
      </c>
    </row>
    <row r="25" spans="1:17" ht="12.75">
      <c r="A25" s="1">
        <v>10.17</v>
      </c>
      <c r="B25" s="1">
        <v>2.88</v>
      </c>
      <c r="C25" s="1">
        <v>1.79</v>
      </c>
      <c r="D25" s="1">
        <v>0.83</v>
      </c>
      <c r="E25" s="1">
        <v>15.68</v>
      </c>
      <c r="F25" s="1">
        <v>13.61</v>
      </c>
      <c r="G25" s="1">
        <v>21.95</v>
      </c>
      <c r="H25" s="1">
        <v>21.33</v>
      </c>
      <c r="I25" s="1">
        <v>0.02</v>
      </c>
      <c r="J25" s="1">
        <v>0</v>
      </c>
      <c r="K25" s="1">
        <v>0</v>
      </c>
      <c r="L25" s="1">
        <v>49.61000000000001</v>
      </c>
      <c r="M25" s="1" t="s">
        <v>84</v>
      </c>
      <c r="N25" s="1" t="s">
        <v>85</v>
      </c>
      <c r="O25" s="1">
        <v>6</v>
      </c>
      <c r="P25" s="1" t="s">
        <v>84</v>
      </c>
      <c r="Q25" s="1" t="s">
        <v>84</v>
      </c>
    </row>
    <row r="26" spans="1:17" ht="12.75">
      <c r="A26" s="1">
        <v>9.62</v>
      </c>
      <c r="B26" s="1">
        <v>2.39</v>
      </c>
      <c r="C26" s="1">
        <v>0.62</v>
      </c>
      <c r="D26" s="1">
        <v>0.51</v>
      </c>
      <c r="E26" s="1">
        <v>17.02</v>
      </c>
      <c r="F26" s="1">
        <v>14.3</v>
      </c>
      <c r="G26" s="1">
        <v>14.4</v>
      </c>
      <c r="H26" s="1">
        <v>13.97</v>
      </c>
      <c r="I26" s="1">
        <v>0</v>
      </c>
      <c r="J26" s="1">
        <v>0.01</v>
      </c>
      <c r="K26" s="1">
        <v>0</v>
      </c>
      <c r="L26" s="1">
        <v>41.669999999999995</v>
      </c>
      <c r="M26" s="1" t="s">
        <v>86</v>
      </c>
      <c r="N26" s="1" t="s">
        <v>87</v>
      </c>
      <c r="O26" s="1">
        <v>8</v>
      </c>
      <c r="P26" s="1" t="s">
        <v>86</v>
      </c>
      <c r="Q26" s="1" t="s">
        <v>86</v>
      </c>
    </row>
    <row r="27" spans="1:17" ht="12.75">
      <c r="A27" s="1">
        <v>7.82</v>
      </c>
      <c r="B27" s="1">
        <v>1.97</v>
      </c>
      <c r="C27" s="1">
        <v>1.3</v>
      </c>
      <c r="D27" s="1">
        <v>1.24</v>
      </c>
      <c r="E27" s="1">
        <v>12.09</v>
      </c>
      <c r="F27" s="1">
        <v>10.33</v>
      </c>
      <c r="G27" s="1">
        <v>9.97</v>
      </c>
      <c r="H27" s="1">
        <v>9.85</v>
      </c>
      <c r="I27" s="1">
        <v>0</v>
      </c>
      <c r="J27" s="1">
        <v>0</v>
      </c>
      <c r="K27" s="1">
        <v>0</v>
      </c>
      <c r="L27" s="1">
        <v>31.18</v>
      </c>
      <c r="M27" s="1" t="s">
        <v>88</v>
      </c>
      <c r="N27" s="1" t="s">
        <v>89</v>
      </c>
      <c r="O27" s="1">
        <v>3</v>
      </c>
      <c r="P27" s="1" t="s">
        <v>88</v>
      </c>
      <c r="Q27" s="1" t="s">
        <v>88</v>
      </c>
    </row>
    <row r="28" spans="1:17" ht="12.75">
      <c r="A28" s="1">
        <v>5.3</v>
      </c>
      <c r="B28" s="1">
        <v>1.61</v>
      </c>
      <c r="C28" s="1">
        <v>0.61</v>
      </c>
      <c r="D28" s="1">
        <v>0.52</v>
      </c>
      <c r="E28" s="1">
        <v>14.36</v>
      </c>
      <c r="F28" s="1">
        <v>12.82</v>
      </c>
      <c r="G28" s="1">
        <v>13.88</v>
      </c>
      <c r="H28" s="1">
        <v>13.64</v>
      </c>
      <c r="I28" s="1">
        <v>0</v>
      </c>
      <c r="J28" s="1">
        <v>0</v>
      </c>
      <c r="K28" s="1">
        <v>0</v>
      </c>
      <c r="L28" s="1">
        <v>34.15</v>
      </c>
      <c r="M28" s="1" t="s">
        <v>90</v>
      </c>
      <c r="N28" s="1" t="s">
        <v>91</v>
      </c>
      <c r="O28" s="1">
        <v>3</v>
      </c>
      <c r="P28" s="1" t="s">
        <v>90</v>
      </c>
      <c r="Q28" s="1" t="s">
        <v>90</v>
      </c>
    </row>
    <row r="29" spans="1:17" ht="12.75">
      <c r="A29" s="1">
        <v>7.68</v>
      </c>
      <c r="B29" s="1">
        <v>2.41</v>
      </c>
      <c r="C29" s="1">
        <v>1.07</v>
      </c>
      <c r="D29" s="1">
        <v>1</v>
      </c>
      <c r="E29" s="1">
        <v>20.77</v>
      </c>
      <c r="F29" s="1">
        <v>17.98</v>
      </c>
      <c r="G29" s="1">
        <v>20.3</v>
      </c>
      <c r="H29" s="1">
        <v>19.84</v>
      </c>
      <c r="I29" s="1">
        <v>0.02</v>
      </c>
      <c r="J29" s="1">
        <v>0.02</v>
      </c>
      <c r="K29" s="1">
        <v>0</v>
      </c>
      <c r="L29" s="1">
        <v>49.86000000000001</v>
      </c>
      <c r="M29" s="1" t="s">
        <v>92</v>
      </c>
      <c r="N29" s="1" t="s">
        <v>93</v>
      </c>
      <c r="O29" s="1">
        <v>4</v>
      </c>
      <c r="P29" s="1" t="s">
        <v>92</v>
      </c>
      <c r="Q29" s="1" t="s">
        <v>92</v>
      </c>
    </row>
    <row r="30" spans="1:17" ht="12.75">
      <c r="A30" s="1">
        <v>7.41</v>
      </c>
      <c r="B30" s="1">
        <v>2.93</v>
      </c>
      <c r="C30" s="1">
        <v>1.34</v>
      </c>
      <c r="D30" s="1">
        <v>1.2</v>
      </c>
      <c r="E30" s="1">
        <v>18.45</v>
      </c>
      <c r="F30" s="1">
        <v>15.64</v>
      </c>
      <c r="G30" s="1">
        <v>20.41</v>
      </c>
      <c r="H30" s="1">
        <v>20.3</v>
      </c>
      <c r="I30" s="1">
        <v>0</v>
      </c>
      <c r="J30" s="1">
        <v>0.05</v>
      </c>
      <c r="K30" s="1">
        <v>0</v>
      </c>
      <c r="L30" s="1">
        <v>47.66</v>
      </c>
      <c r="M30" s="1" t="s">
        <v>94</v>
      </c>
      <c r="N30" s="1" t="s">
        <v>95</v>
      </c>
      <c r="O30" s="1">
        <v>4</v>
      </c>
      <c r="P30" s="1" t="s">
        <v>94</v>
      </c>
      <c r="Q30" s="1" t="s">
        <v>94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Волощук</cp:lastModifiedBy>
  <cp:lastPrinted>2016-01-21T14:47:02Z</cp:lastPrinted>
  <dcterms:created xsi:type="dcterms:W3CDTF">2011-07-25T06:40:53Z</dcterms:created>
  <dcterms:modified xsi:type="dcterms:W3CDTF">2016-02-02T07:31:32Z</dcterms:modified>
  <cp:category/>
  <cp:version/>
  <cp:contentType/>
  <cp:contentStatus/>
</cp:coreProperties>
</file>