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<sst xmlns="http://schemas.openxmlformats.org/spreadsheetml/2006/main" count="280" uniqueCount="212">
  <si>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</si>
  <si>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</si>
  <si>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</si>
  <si>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</si>
  <si>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</si>
  <si>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</si>
  <si>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</si>
  <si>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</si>
  <si>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</si>
  <si>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</si>
  <si>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</si>
  <si>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</si>
  <si>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</si>
  <si>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</si>
  <si>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</si>
  <si>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</si>
  <si>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</si>
  <si>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</si>
  <si>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</si>
  <si>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</si>
  <si>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</si>
  <si>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</si>
  <si>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</si>
  <si>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</si>
  <si>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</si>
  <si>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</si>
  <si>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</si>
  <si>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</si>
  <si>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</si>
  <si>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</si>
  <si>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</si>
  <si>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</si>
  <si>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</si>
  <si>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</si>
  <si>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</si>
  <si>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</si>
  <si>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</si>
  <si>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</si>
  <si>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</si>
  <si>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</si>
  <si>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</si>
  <si>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</si>
  <si>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</si>
  <si>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</si>
  <si>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</si>
  <si>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</si>
  <si>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</si>
  <si>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</si>
  <si>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</si>
  <si>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</si>
  <si>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</si>
  <si>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</si>
  <si>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</si>
  <si>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</si>
  <si>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</si>
  <si>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</si>
  <si>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</si>
  <si>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</si>
  <si>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</si>
  <si>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</si>
  <si>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</si>
  <si>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</si>
  <si>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</si>
  <si>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</si>
  <si>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</si>
  <si>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</si>
  <si>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</si>
  <si>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</si>
  <si>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</si>
  <si>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</si>
  <si>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</si>
  <si>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</si>
  <si>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</si>
  <si>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</si>
  <si>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</si>
  <si>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</si>
  <si>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</si>
  <si>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</si>
  <si>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</si>
  <si>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</si>
  <si>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</si>
  <si>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</si>
  <si>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</si>
  <si>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</si>
  <si>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</si>
  <si>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</si>
  <si>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</si>
  <si>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</si>
  <si>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</si>
  <si>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</si>
  <si>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</si>
  <si>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</si>
  <si>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</si>
  <si>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</si>
  <si>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</si>
  <si>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</si>
  <si>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</si>
  <si>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</si>
  <si>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</si>
  <si>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</si>
  <si>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</si>
  <si>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</si>
  <si>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</si>
  <si>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</si>
  <si>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</si>
  <si>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</si>
  <si>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</si>
  <si>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</si>
  <si>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</si>
  <si>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</si>
  <si>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</si>
  <si>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</si>
  <si>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</si>
  <si>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</si>
  <si>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</si>
  <si>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</si>
  <si>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</si>
  <si>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</si>
  <si>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</si>
  <si>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</si>
  <si>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</si>
  <si>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</si>
  <si>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</si>
  <si>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</si>
  <si>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</si>
  <si>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</si>
  <si>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</si>
  <si>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</si>
  <si>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</si>
  <si>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</si>
  <si>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</si>
  <si>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</si>
  <si>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</si>
  <si>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</si>
  <si>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</si>
  <si>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</si>
  <si>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</si>
  <si>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</si>
  <si>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</si>
  <si>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</si>
  <si>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</si>
  <si>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</si>
  <si>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</si>
  <si>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</si>
  <si>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</si>
  <si>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</si>
  <si>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</si>
  <si>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</si>
  <si>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</si>
  <si>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</si>
  <si>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</si>
  <si>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</si>
  <si>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</si>
  <si>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</si>
  <si>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</si>
  <si>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</si>
  <si>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</si>
  <si>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</si>
  <si>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</si>
  <si>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</si>
  <si>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</si>
  <si>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</si>
  <si>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</si>
  <si>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</si>
  <si>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</si>
  <si>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</si>
  <si>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</si>
  <si>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</si>
  <si>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</si>
  <si>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</si>
  <si>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</si>
  <si>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</si>
  <si>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</si>
  <si>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</si>
  <si>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</si>
  <si>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</si>
  <si>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</si>
  <si>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</si>
  <si>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</si>
  <si>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</si>
  <si>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</si>
  <si>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</si>
  <si>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</si>
  <si>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</si>
  <si>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</si>
  <si>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</si>
  <si>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</si>
  <si>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</si>
  <si>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</si>
  <si>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</si>
  <si>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</si>
  <si>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</si>
  <si>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</si>
  <si>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</si>
  <si>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</si>
  <si>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</si>
  <si>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</si>
  <si>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</si>
  <si>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</si>
  <si>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</si>
  <si>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</si>
  <si>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</si>
  <si>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</si>
  <si>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</si>
  <si>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</si>
  <si>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</si>
  <si>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</si>
  <si>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І.О. Савельєва</t>
  </si>
  <si>
    <t>(0432) 52-46-67</t>
  </si>
  <si>
    <t>(0432) 68-10-20</t>
  </si>
  <si>
    <t>statistik@vn.court.gov.ua</t>
  </si>
  <si>
    <t>9 квітня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</si>
</sst>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&amp;L19E4E50A&amp;C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4489</v>
      </c>
      <c r="F6" s="90">
        <v>1209</v>
      </c>
      <c r="G6" s="90">
        <v>18</v>
      </c>
      <c r="H6" s="90">
        <v>985</v>
      </c>
      <c r="I6" s="90" t="s">
        <v>172</v>
      </c>
      <c r="J6" s="90">
        <v>3504</v>
      </c>
      <c r="K6" s="91">
        <v>1238</v>
      </c>
      <c r="L6" s="101">
        <f>E6-F6</f>
        <v>3280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6954</v>
      </c>
      <c r="F7" s="90">
        <v>6484</v>
      </c>
      <c r="G7" s="90">
        <v>7</v>
      </c>
      <c r="H7" s="90">
        <v>6562</v>
      </c>
      <c r="I7" s="90">
        <v>5530</v>
      </c>
      <c r="J7" s="90">
        <v>392</v>
      </c>
      <c r="K7" s="91"/>
      <c r="L7" s="101">
        <f>E7-F7</f>
        <v>470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3</v>
      </c>
      <c r="F8" s="90">
        <v>1</v>
      </c>
      <c r="G8" s="90"/>
      <c r="H8" s="90">
        <v>3</v>
      </c>
      <c r="I8" s="90">
        <v>2</v>
      </c>
      <c r="J8" s="90"/>
      <c r="K8" s="91"/>
      <c r="L8" s="101">
        <f>E8-F8</f>
        <v>2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1158</v>
      </c>
      <c r="F9" s="90">
        <v>877</v>
      </c>
      <c r="G9" s="90">
        <v>3</v>
      </c>
      <c r="H9" s="90">
        <v>826</v>
      </c>
      <c r="I9" s="90">
        <v>594</v>
      </c>
      <c r="J9" s="90">
        <v>332</v>
      </c>
      <c r="K9" s="91"/>
      <c r="L9" s="101">
        <f>E9-F9</f>
        <v>281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21</v>
      </c>
      <c r="F10" s="90">
        <v>13</v>
      </c>
      <c r="G10" s="90">
        <v>1</v>
      </c>
      <c r="H10" s="90">
        <v>10</v>
      </c>
      <c r="I10" s="90">
        <v>1</v>
      </c>
      <c r="J10" s="90">
        <v>11</v>
      </c>
      <c r="K10" s="91"/>
      <c r="L10" s="101">
        <f>E10-F10</f>
        <v>8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270</v>
      </c>
      <c r="F12" s="90">
        <v>240</v>
      </c>
      <c r="G12" s="90"/>
      <c r="H12" s="90">
        <v>238</v>
      </c>
      <c r="I12" s="90">
        <v>162</v>
      </c>
      <c r="J12" s="90">
        <v>32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64</v>
      </c>
      <c r="F13" s="90">
        <v>1</v>
      </c>
      <c r="G13" s="90">
        <v>1</v>
      </c>
      <c r="H13" s="90">
        <v>2</v>
      </c>
      <c r="I13" s="90">
        <v>2</v>
      </c>
      <c r="J13" s="90">
        <v>62</v>
      </c>
      <c r="K13" s="91">
        <v>23</v>
      </c>
      <c r="L13" s="101">
        <f>E13-F13</f>
        <v>63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7</v>
      </c>
      <c r="F14" s="90">
        <v>5</v>
      </c>
      <c r="G14" s="90"/>
      <c r="H14" s="90">
        <v>4</v>
      </c>
      <c r="I14" s="90">
        <v>3</v>
      </c>
      <c r="J14" s="90">
        <v>3</v>
      </c>
      <c r="K14" s="91"/>
      <c r="L14" s="101">
        <f>E14-F14</f>
        <v>2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12966</v>
      </c>
      <c r="F15" s="104">
        <f>SUM(F6:F14)</f>
        <v>8830</v>
      </c>
      <c r="G15" s="104">
        <f>SUM(G6:G14)</f>
        <v>30</v>
      </c>
      <c r="H15" s="104">
        <f>SUM(H6:H14)</f>
        <v>8630</v>
      </c>
      <c r="I15" s="104">
        <f>SUM(I6:I14)</f>
        <v>6294</v>
      </c>
      <c r="J15" s="104">
        <f>SUM(J6:J14)</f>
        <v>4336</v>
      </c>
      <c r="K15" s="104">
        <f>SUM(K6:K14)</f>
        <v>1261</v>
      </c>
      <c r="L15" s="101">
        <f>E15-F15</f>
        <v>4136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419</v>
      </c>
      <c r="F16" s="92">
        <v>348</v>
      </c>
      <c r="G16" s="92">
        <v>3</v>
      </c>
      <c r="H16" s="92">
        <v>323</v>
      </c>
      <c r="I16" s="92">
        <v>267</v>
      </c>
      <c r="J16" s="92">
        <v>96</v>
      </c>
      <c r="K16" s="91">
        <v>15</v>
      </c>
      <c r="L16" s="101">
        <f>E16-F16</f>
        <v>71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417</v>
      </c>
      <c r="F17" s="92">
        <v>271</v>
      </c>
      <c r="G17" s="92">
        <v>7</v>
      </c>
      <c r="H17" s="92">
        <v>242</v>
      </c>
      <c r="I17" s="92">
        <v>186</v>
      </c>
      <c r="J17" s="92">
        <v>175</v>
      </c>
      <c r="K17" s="91">
        <v>13</v>
      </c>
      <c r="L17" s="101">
        <f>E17-F17</f>
        <v>146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226</v>
      </c>
      <c r="F19" s="91">
        <v>213</v>
      </c>
      <c r="G19" s="91"/>
      <c r="H19" s="91">
        <v>207</v>
      </c>
      <c r="I19" s="91">
        <v>185</v>
      </c>
      <c r="J19" s="91">
        <v>19</v>
      </c>
      <c r="K19" s="91">
        <v>2</v>
      </c>
      <c r="L19" s="101">
        <f>E19-F19</f>
        <v>13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8</v>
      </c>
      <c r="F20" s="91">
        <v>8</v>
      </c>
      <c r="G20" s="91"/>
      <c r="H20" s="91">
        <v>6</v>
      </c>
      <c r="I20" s="91"/>
      <c r="J20" s="91">
        <v>2</v>
      </c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2</v>
      </c>
      <c r="F23" s="91">
        <v>2</v>
      </c>
      <c r="G23" s="91"/>
      <c r="H23" s="91">
        <v>2</v>
      </c>
      <c r="I23" s="91">
        <v>1</v>
      </c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805</v>
      </c>
      <c r="F24" s="91">
        <v>594</v>
      </c>
      <c r="G24" s="91">
        <v>8</v>
      </c>
      <c r="H24" s="91">
        <v>513</v>
      </c>
      <c r="I24" s="91">
        <v>372</v>
      </c>
      <c r="J24" s="91">
        <v>292</v>
      </c>
      <c r="K24" s="91">
        <v>30</v>
      </c>
      <c r="L24" s="101">
        <f>E24-F24</f>
        <v>211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744</v>
      </c>
      <c r="F25" s="91">
        <v>625</v>
      </c>
      <c r="G25" s="91">
        <v>1</v>
      </c>
      <c r="H25" s="91">
        <v>615</v>
      </c>
      <c r="I25" s="91">
        <v>507</v>
      </c>
      <c r="J25" s="91">
        <v>129</v>
      </c>
      <c r="K25" s="91">
        <v>15</v>
      </c>
      <c r="L25" s="101">
        <f>E25-F25</f>
        <v>119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29</v>
      </c>
      <c r="F26" s="91">
        <v>27</v>
      </c>
      <c r="G26" s="91"/>
      <c r="H26" s="91">
        <v>25</v>
      </c>
      <c r="I26" s="91">
        <v>10</v>
      </c>
      <c r="J26" s="91">
        <v>4</v>
      </c>
      <c r="K26" s="91">
        <v>1</v>
      </c>
      <c r="L26" s="101">
        <f>E26-F26</f>
        <v>2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6161</v>
      </c>
      <c r="F27" s="91">
        <v>4620</v>
      </c>
      <c r="G27" s="91">
        <v>14</v>
      </c>
      <c r="H27" s="91">
        <v>4675</v>
      </c>
      <c r="I27" s="91">
        <v>4149</v>
      </c>
      <c r="J27" s="91">
        <v>1486</v>
      </c>
      <c r="K27" s="91">
        <v>182</v>
      </c>
      <c r="L27" s="101">
        <f>E27-F27</f>
        <v>1541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10366</v>
      </c>
      <c r="F28" s="91">
        <v>4267</v>
      </c>
      <c r="G28" s="91">
        <v>58</v>
      </c>
      <c r="H28" s="91">
        <v>4360</v>
      </c>
      <c r="I28" s="91">
        <v>3447</v>
      </c>
      <c r="J28" s="91">
        <v>6006</v>
      </c>
      <c r="K28" s="91">
        <v>542</v>
      </c>
      <c r="L28" s="101">
        <f>E28-F28</f>
        <v>6099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817</v>
      </c>
      <c r="F29" s="91">
        <v>702</v>
      </c>
      <c r="G29" s="91"/>
      <c r="H29" s="91">
        <v>693</v>
      </c>
      <c r="I29" s="91">
        <v>606</v>
      </c>
      <c r="J29" s="91">
        <v>124</v>
      </c>
      <c r="K29" s="91">
        <v>13</v>
      </c>
      <c r="L29" s="101">
        <f>E29-F29</f>
        <v>115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1023</v>
      </c>
      <c r="F30" s="91">
        <v>607</v>
      </c>
      <c r="G30" s="91">
        <v>1</v>
      </c>
      <c r="H30" s="91">
        <v>629</v>
      </c>
      <c r="I30" s="91">
        <v>579</v>
      </c>
      <c r="J30" s="91">
        <v>394</v>
      </c>
      <c r="K30" s="91">
        <v>8</v>
      </c>
      <c r="L30" s="101">
        <f>E30-F30</f>
        <v>416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92</v>
      </c>
      <c r="F31" s="91">
        <v>61</v>
      </c>
      <c r="G31" s="91"/>
      <c r="H31" s="91">
        <v>51</v>
      </c>
      <c r="I31" s="91">
        <v>26</v>
      </c>
      <c r="J31" s="91">
        <v>41</v>
      </c>
      <c r="K31" s="91">
        <v>4</v>
      </c>
      <c r="L31" s="101">
        <f>E31-F31</f>
        <v>31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25</v>
      </c>
      <c r="F32" s="91">
        <v>12</v>
      </c>
      <c r="G32" s="91"/>
      <c r="H32" s="91">
        <v>10</v>
      </c>
      <c r="I32" s="91">
        <v>5</v>
      </c>
      <c r="J32" s="91">
        <v>15</v>
      </c>
      <c r="K32" s="91">
        <v>2</v>
      </c>
      <c r="L32" s="101">
        <f>E32-F32</f>
        <v>13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2</v>
      </c>
      <c r="F33" s="91">
        <v>1</v>
      </c>
      <c r="G33" s="91"/>
      <c r="H33" s="91">
        <v>1</v>
      </c>
      <c r="I33" s="91"/>
      <c r="J33" s="91">
        <v>1</v>
      </c>
      <c r="K33" s="91"/>
      <c r="L33" s="101">
        <f>E33-F33</f>
        <v>1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25</v>
      </c>
      <c r="F34" s="91">
        <v>24</v>
      </c>
      <c r="G34" s="91"/>
      <c r="H34" s="91">
        <v>25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96</v>
      </c>
      <c r="F35" s="91">
        <v>54</v>
      </c>
      <c r="G35" s="91">
        <v>1</v>
      </c>
      <c r="H35" s="91">
        <v>52</v>
      </c>
      <c r="I35" s="91">
        <v>15</v>
      </c>
      <c r="J35" s="91">
        <v>44</v>
      </c>
      <c r="K35" s="91">
        <v>1</v>
      </c>
      <c r="L35" s="101">
        <f>E35-F35</f>
        <v>42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560</v>
      </c>
      <c r="F36" s="91">
        <v>368</v>
      </c>
      <c r="G36" s="91">
        <v>3</v>
      </c>
      <c r="H36" s="91">
        <v>367</v>
      </c>
      <c r="I36" s="91">
        <v>218</v>
      </c>
      <c r="J36" s="91">
        <v>193</v>
      </c>
      <c r="K36" s="91">
        <v>20</v>
      </c>
      <c r="L36" s="101">
        <f>E36-F36</f>
        <v>192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7</v>
      </c>
      <c r="F37" s="91">
        <v>6</v>
      </c>
      <c r="G37" s="91"/>
      <c r="H37" s="91">
        <v>1</v>
      </c>
      <c r="I37" s="91"/>
      <c r="J37" s="91">
        <v>6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23</v>
      </c>
      <c r="F38" s="91">
        <v>12</v>
      </c>
      <c r="G38" s="91"/>
      <c r="H38" s="91">
        <v>13</v>
      </c>
      <c r="I38" s="91">
        <v>6</v>
      </c>
      <c r="J38" s="91">
        <v>10</v>
      </c>
      <c r="K38" s="91"/>
      <c r="L38" s="101">
        <f>E38-F38</f>
        <v>11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15215</v>
      </c>
      <c r="F40" s="91">
        <v>7460</v>
      </c>
      <c r="G40" s="91">
        <v>67</v>
      </c>
      <c r="H40" s="91">
        <v>6762</v>
      </c>
      <c r="I40" s="91">
        <v>4814</v>
      </c>
      <c r="J40" s="91">
        <v>8453</v>
      </c>
      <c r="K40" s="91">
        <v>788</v>
      </c>
      <c r="L40" s="101">
        <f>E40-F40</f>
        <v>7755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9581</v>
      </c>
      <c r="F41" s="91">
        <v>8062</v>
      </c>
      <c r="G41" s="91"/>
      <c r="H41" s="91">
        <v>6862</v>
      </c>
      <c r="I41" s="91" t="s">
        <v>172</v>
      </c>
      <c r="J41" s="91">
        <v>2719</v>
      </c>
      <c r="K41" s="91">
        <v>7</v>
      </c>
      <c r="L41" s="101">
        <f>E41-F41</f>
        <v>1519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114</v>
      </c>
      <c r="F42" s="91">
        <v>103</v>
      </c>
      <c r="G42" s="91"/>
      <c r="H42" s="91">
        <v>54</v>
      </c>
      <c r="I42" s="91" t="s">
        <v>172</v>
      </c>
      <c r="J42" s="91">
        <v>60</v>
      </c>
      <c r="K42" s="91"/>
      <c r="L42" s="101">
        <f>E42-F42</f>
        <v>11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129</v>
      </c>
      <c r="F43" s="91">
        <v>101</v>
      </c>
      <c r="G43" s="91"/>
      <c r="H43" s="91">
        <v>103</v>
      </c>
      <c r="I43" s="91">
        <v>62</v>
      </c>
      <c r="J43" s="91">
        <v>26</v>
      </c>
      <c r="K43" s="91">
        <v>1</v>
      </c>
      <c r="L43" s="101">
        <f>E43-F43</f>
        <v>28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29</v>
      </c>
      <c r="F44" s="91">
        <v>28</v>
      </c>
      <c r="G44" s="91"/>
      <c r="H44" s="91">
        <v>26</v>
      </c>
      <c r="I44" s="91">
        <v>22</v>
      </c>
      <c r="J44" s="91">
        <v>3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9739</v>
      </c>
      <c r="F45" s="91">
        <f aca="true" t="shared" si="0" ref="F45:K45">F41+F43+F44</f>
        <v>8191</v>
      </c>
      <c r="G45" s="91">
        <f t="shared" si="0"/>
        <v>0</v>
      </c>
      <c r="H45" s="91">
        <f t="shared" si="0"/>
        <v>6991</v>
      </c>
      <c r="I45" s="91">
        <f>I43+I44</f>
        <v>84</v>
      </c>
      <c r="J45" s="91">
        <f t="shared" si="0"/>
        <v>2748</v>
      </c>
      <c r="K45" s="91">
        <f t="shared" si="0"/>
        <v>8</v>
      </c>
      <c r="L45" s="101">
        <f>E45-F45</f>
        <v>1548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38725</v>
      </c>
      <c r="F46" s="91">
        <f aca="true" t="shared" si="1" ref="F46:K46">F15+F24+F40+F45</f>
        <v>25075</v>
      </c>
      <c r="G46" s="91">
        <f t="shared" si="1"/>
        <v>105</v>
      </c>
      <c r="H46" s="91">
        <f t="shared" si="1"/>
        <v>22896</v>
      </c>
      <c r="I46" s="91">
        <f t="shared" si="1"/>
        <v>11564</v>
      </c>
      <c r="J46" s="91">
        <f t="shared" si="1"/>
        <v>15829</v>
      </c>
      <c r="K46" s="91">
        <f t="shared" si="1"/>
        <v>2087</v>
      </c>
      <c r="L46" s="101">
        <f>E46-F46</f>
        <v>13650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&amp;L19E4E50A&amp;CФорма № Зведений- 1 мзс, Підрозділ: ТУ ДСА України в Вiнницькій областi,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276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252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3290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108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563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700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562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227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297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109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764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10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71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209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573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63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3036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353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264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183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140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43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5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60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9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8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6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4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5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2265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411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36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375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9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438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285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132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4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>
        <v>1</v>
      </c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3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&amp;L19E4E50A&amp;CФорма № Зведений- 1 мзс, Підрозділ: ТУ ДСА України в Вiнницькій областi,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987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652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104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281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7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33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212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7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1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42040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170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3638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173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128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2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64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3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57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127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782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99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30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974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11297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3918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183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344356507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30971008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111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49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1420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235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176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109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8027</v>
      </c>
      <c r="F55" s="96">
        <v>437</v>
      </c>
      <c r="G55" s="96">
        <v>98</v>
      </c>
      <c r="H55" s="96">
        <v>53</v>
      </c>
      <c r="I55" s="96">
        <v>15</v>
      </c>
    </row>
    <row r="56" spans="1:9" ht="13.5" customHeight="1">
      <c r="A56" s="272" t="s">
        <v>31</v>
      </c>
      <c r="B56" s="272"/>
      <c r="C56" s="272"/>
      <c r="D56" s="272"/>
      <c r="E56" s="96">
        <v>490</v>
      </c>
      <c r="F56" s="96">
        <v>22</v>
      </c>
      <c r="G56" s="96"/>
      <c r="H56" s="96">
        <v>1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4525</v>
      </c>
      <c r="F57" s="96">
        <v>1999</v>
      </c>
      <c r="G57" s="96">
        <v>196</v>
      </c>
      <c r="H57" s="96">
        <v>32</v>
      </c>
      <c r="I57" s="96">
        <v>10</v>
      </c>
    </row>
    <row r="58" spans="1:9" ht="13.5" customHeight="1">
      <c r="A58" s="203" t="s">
        <v>111</v>
      </c>
      <c r="B58" s="203"/>
      <c r="C58" s="203"/>
      <c r="D58" s="203"/>
      <c r="E58" s="96">
        <v>6890</v>
      </c>
      <c r="F58" s="96">
        <v>96</v>
      </c>
      <c r="G58" s="96">
        <v>5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8858</v>
      </c>
      <c r="G62" s="118">
        <v>56048873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3497</v>
      </c>
      <c r="G63" s="119">
        <v>41327535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5361</v>
      </c>
      <c r="G64" s="119">
        <v>14721338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3216</v>
      </c>
      <c r="G65" s="120">
        <v>1681291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5</v>
      </c>
      <c r="G66" s="121">
        <v>15345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&amp;L19E4E50A&amp;CФорма № Зведений- 1 мзс, Підрозділ: ТУ ДСА України в Вiнницькій областi,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13.184661065133616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29.08210332103321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10.273972602739725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9.32213415355495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0.29112081513828236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91.31006979062812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210.05504587155963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355.27522935779814</v>
      </c>
    </row>
    <row r="11" spans="1:4" ht="16.5" customHeight="1">
      <c r="A11" s="226" t="s">
        <v>63</v>
      </c>
      <c r="B11" s="228"/>
      <c r="C11" s="14">
        <v>9</v>
      </c>
      <c r="D11" s="94">
        <v>56.1724137931035</v>
      </c>
    </row>
    <row r="12" spans="1:4" ht="16.5" customHeight="1">
      <c r="A12" s="318" t="s">
        <v>106</v>
      </c>
      <c r="B12" s="318"/>
      <c r="C12" s="14">
        <v>10</v>
      </c>
      <c r="D12" s="94">
        <v>39.5862068965517</v>
      </c>
    </row>
    <row r="13" spans="1:4" ht="16.5" customHeight="1">
      <c r="A13" s="318" t="s">
        <v>31</v>
      </c>
      <c r="B13" s="318"/>
      <c r="C13" s="14">
        <v>11</v>
      </c>
      <c r="D13" s="94">
        <v>46.9655172413793</v>
      </c>
    </row>
    <row r="14" spans="1:4" ht="16.5" customHeight="1">
      <c r="A14" s="318" t="s">
        <v>107</v>
      </c>
      <c r="B14" s="318"/>
      <c r="C14" s="14">
        <v>12</v>
      </c>
      <c r="D14" s="94">
        <v>101.172413793103</v>
      </c>
    </row>
    <row r="15" spans="1:4" ht="16.5" customHeight="1">
      <c r="A15" s="318" t="s">
        <v>111</v>
      </c>
      <c r="B15" s="318"/>
      <c r="C15" s="14">
        <v>13</v>
      </c>
      <c r="D15" s="94">
        <v>21.7931034482759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&amp;L19E4E50A&amp;CФорма № Зведений- 1 мзс, Підрозділ: ТУ ДСА України в Вiнницькій областi,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2018-03-28T07:45:37Z</cp:lastPrinted>
  <dcterms:created xsi:type="dcterms:W3CDTF">2004-04-20T14:33:35Z</dcterms:created>
  <dcterms:modified xsi:type="dcterms:W3CDTF">2020-04-17T09:21:42Z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мзс_10002_1.2020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19E4E50A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