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<sst xmlns="http://schemas.openxmlformats.org/spreadsheetml/2006/main" count="193" uniqueCount="166">
  <si>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</si>
  <si>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</si>
  <si>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</si>
  <si>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</si>
  <si>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</si>
  <si>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</si>
  <si>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</si>
  <si>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</si>
  <si>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</si>
  <si>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</si>
  <si>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</si>
  <si>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</si>
  <si>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</si>
  <si>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</si>
  <si>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</si>
  <si>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</si>
  <si>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</si>
  <si>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</si>
  <si>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</si>
  <si>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</si>
  <si>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</si>
  <si>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</si>
  <si>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</si>
  <si>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</si>
  <si>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</si>
  <si>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</si>
  <si>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</si>
  <si>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</si>
  <si>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</si>
  <si>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</si>
  <si>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</si>
  <si>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</si>
  <si>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</si>
  <si>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</si>
  <si>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</si>
  <si>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</si>
  <si>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</si>
  <si>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</si>
  <si>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</si>
  <si>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</si>
  <si>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</si>
  <si>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</si>
  <si>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</si>
  <si>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</si>
  <si>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</si>
  <si>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</si>
  <si>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</si>
  <si>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</si>
  <si>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</si>
  <si>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</si>
  <si>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</si>
  <si>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</si>
  <si>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</si>
  <si>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</si>
  <si>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</si>
  <si>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</si>
  <si>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</si>
  <si>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</si>
  <si>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</si>
  <si>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</si>
  <si>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</si>
  <si>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</si>
  <si>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</si>
  <si>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</si>
  <si>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</si>
  <si>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</si>
  <si>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</si>
  <si>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</si>
  <si>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</si>
  <si>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</si>
  <si>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</si>
  <si>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</si>
  <si>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</si>
  <si>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</si>
  <si>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</si>
  <si>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</si>
  <si>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</si>
  <si>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</si>
  <si>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</si>
  <si>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</si>
  <si>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</si>
  <si>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</si>
  <si>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</si>
  <si>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</si>
  <si>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</si>
  <si>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</si>
  <si>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</si>
  <si>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</si>
  <si>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</si>
  <si>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</si>
  <si>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</si>
  <si>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</si>
  <si>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</si>
  <si>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</si>
  <si>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</si>
  <si>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</si>
  <si>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</si>
  <si>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</si>
  <si>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</si>
  <si>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</si>
  <si>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</si>
  <si>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</si>
  <si>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</si>
  <si>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</si>
  <si>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</si>
  <si>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</si>
  <si>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</si>
  <si>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</si>
  <si>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</si>
  <si>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</si>
  <si>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</si>
  <si>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</si>
  <si>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</si>
  <si>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</si>
  <si>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</si>
  <si>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</si>
  <si>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</si>
  <si>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</si>
  <si>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</si>
  <si>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</si>
  <si>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</si>
  <si>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</si>
  <si>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</si>
  <si>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</si>
  <si>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</si>
  <si>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</si>
  <si>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</si>
  <si>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</si>
  <si>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</si>
  <si>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</si>
  <si>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</si>
  <si>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ТУ ДСА України в Вiнницькій областi</t>
  </si>
  <si>
    <t>21018. Вінницька область.м. Вінниця</t>
  </si>
  <si>
    <t>вул. Р. Скалецького</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</si>
  <si>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</si>
  <si>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</si>
  <si>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</si>
  <si>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</si>
  <si>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</si>
  <si>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</si>
  <si>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</si>
  <si>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</si>
  <si>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</si>
  <si>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</si>
  <si>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</si>
  <si>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</si>
  <si>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</si>
  <si>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</si>
  <si>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</si>
  <si>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</si>
  <si>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</si>
  <si>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</si>
  <si>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</si>
  <si>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</si>
  <si>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</si>
  <si>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</si>
  <si>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</si>
  <si>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</si>
  <si>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</si>
  <si>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</si>
  <si>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В.В. Білик</t>
  </si>
  <si>
    <t>О.С. Пінська</t>
  </si>
  <si>
    <t>(0432) 52-46-67</t>
  </si>
  <si>
    <t>(0432) 68-10-20</t>
  </si>
  <si>
    <t>pinska@vn.court.gov.ua</t>
  </si>
  <si>
    <t>11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</si>
</sst>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17</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&amp;L84BA505F&amp;C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48274</v>
      </c>
      <c r="D6" s="88">
        <f>SUM(D7,D10,D13,D14,D15,D21,D24,D25,D18,D19,D20)</f>
        <v>47999623.5199997</v>
      </c>
      <c r="E6" s="88">
        <f>SUM(E7,E10,E13,E14,E15,E21,E24,E25,E18,E19,E20)</f>
        <v>37405</v>
      </c>
      <c r="F6" s="88">
        <f>SUM(F7,F10,F13,F14,F15,F21,F24,F25,F18,F19,F20)</f>
        <v>40088302.38999979</v>
      </c>
      <c r="G6" s="88">
        <f>SUM(G7,G10,G13,G14,G15,G21,G24,G25,G18,G19,G20)</f>
        <v>591</v>
      </c>
      <c r="H6" s="88">
        <f>SUM(H7,H10,H13,H14,H15,H21,H24,H25,H18,H19,H20)</f>
        <v>860509.6100000001</v>
      </c>
      <c r="I6" s="88">
        <f>SUM(I7,I10,I13,I14,I15,I21,I24,I25,I18,I19,I20)</f>
        <v>2457</v>
      </c>
      <c r="J6" s="88">
        <f>SUM(J7,J10,J13,J14,J15,J21,J24,J25,J18,J19,J20)</f>
        <v>2030626.9400000002</v>
      </c>
      <c r="K6" s="88">
        <f>SUM(K7,K10,K13,K14,K15,K21,K24,K25,K18,K19,K20)</f>
        <v>4874</v>
      </c>
      <c r="L6" s="88">
        <f>SUM(L7,L10,L13,L14,L15,L21,L24,L25,L18,L19,L20)</f>
        <v>4685713.639999999</v>
      </c>
    </row>
    <row r="7" spans="1:12" ht="12.75" customHeight="1">
      <c r="A7" s="86">
        <v>2</v>
      </c>
      <c r="B7" s="89" t="s">
        <v>67</v>
      </c>
      <c r="C7" s="90">
        <v>12464</v>
      </c>
      <c r="D7" s="90">
        <v>27286693.0899999</v>
      </c>
      <c r="E7" s="90">
        <v>8304</v>
      </c>
      <c r="F7" s="90">
        <v>21775272.9</v>
      </c>
      <c r="G7" s="90">
        <v>240</v>
      </c>
      <c r="H7" s="90">
        <v>567790.8</v>
      </c>
      <c r="I7" s="90">
        <v>1002</v>
      </c>
      <c r="J7" s="90">
        <v>1229697.02</v>
      </c>
      <c r="K7" s="90">
        <v>1790</v>
      </c>
      <c r="L7" s="90">
        <v>2819528.44</v>
      </c>
    </row>
    <row r="8" spans="1:12" ht="12.75">
      <c r="A8" s="86">
        <v>3</v>
      </c>
      <c r="B8" s="91" t="s">
        <v>68</v>
      </c>
      <c r="C8" s="90">
        <v>6177</v>
      </c>
      <c r="D8" s="90">
        <v>18279139.81</v>
      </c>
      <c r="E8" s="90">
        <v>5636</v>
      </c>
      <c r="F8" s="90">
        <v>16017287.83</v>
      </c>
      <c r="G8" s="90">
        <v>170</v>
      </c>
      <c r="H8" s="90">
        <v>361537.02</v>
      </c>
      <c r="I8" s="90">
        <v>80</v>
      </c>
      <c r="J8" s="90">
        <v>175315.15</v>
      </c>
      <c r="K8" s="90">
        <v>75</v>
      </c>
      <c r="L8" s="90">
        <v>227201.59</v>
      </c>
    </row>
    <row r="9" spans="1:12" ht="12.75">
      <c r="A9" s="86">
        <v>4</v>
      </c>
      <c r="B9" s="91" t="s">
        <v>69</v>
      </c>
      <c r="C9" s="90">
        <v>6287</v>
      </c>
      <c r="D9" s="90">
        <v>9007553.28000003</v>
      </c>
      <c r="E9" s="90">
        <v>2668</v>
      </c>
      <c r="F9" s="90">
        <v>5757985.07000001</v>
      </c>
      <c r="G9" s="90">
        <v>70</v>
      </c>
      <c r="H9" s="90">
        <v>206253.78</v>
      </c>
      <c r="I9" s="90">
        <v>922</v>
      </c>
      <c r="J9" s="90">
        <v>1054381.87</v>
      </c>
      <c r="K9" s="90">
        <v>1715</v>
      </c>
      <c r="L9" s="90">
        <v>2592326.85</v>
      </c>
    </row>
    <row r="10" spans="1:12" ht="12.75">
      <c r="A10" s="86">
        <v>5</v>
      </c>
      <c r="B10" s="89" t="s">
        <v>70</v>
      </c>
      <c r="C10" s="90">
        <v>6696</v>
      </c>
      <c r="D10" s="90">
        <v>7876639.98</v>
      </c>
      <c r="E10" s="90">
        <v>4960</v>
      </c>
      <c r="F10" s="90">
        <v>6636706.34</v>
      </c>
      <c r="G10" s="90">
        <v>131</v>
      </c>
      <c r="H10" s="90">
        <v>156213.52</v>
      </c>
      <c r="I10" s="90">
        <v>361</v>
      </c>
      <c r="J10" s="90">
        <v>432678.82</v>
      </c>
      <c r="K10" s="90">
        <v>884</v>
      </c>
      <c r="L10" s="90">
        <v>1014015.2</v>
      </c>
    </row>
    <row r="11" spans="1:12" ht="12.75">
      <c r="A11" s="86">
        <v>6</v>
      </c>
      <c r="B11" s="91" t="s">
        <v>71</v>
      </c>
      <c r="C11" s="90">
        <v>695</v>
      </c>
      <c r="D11" s="90">
        <v>1778384.34</v>
      </c>
      <c r="E11" s="90">
        <v>531</v>
      </c>
      <c r="F11" s="90">
        <v>1575239.9</v>
      </c>
      <c r="G11" s="90">
        <v>20</v>
      </c>
      <c r="H11" s="90">
        <v>52638.69</v>
      </c>
      <c r="I11" s="90">
        <v>45</v>
      </c>
      <c r="J11" s="90">
        <v>67612.72</v>
      </c>
      <c r="K11" s="90">
        <v>44</v>
      </c>
      <c r="L11" s="90">
        <v>118096</v>
      </c>
    </row>
    <row r="12" spans="1:12" ht="12.75">
      <c r="A12" s="86">
        <v>7</v>
      </c>
      <c r="B12" s="91" t="s">
        <v>72</v>
      </c>
      <c r="C12" s="90">
        <v>6001</v>
      </c>
      <c r="D12" s="90">
        <v>6098255.64</v>
      </c>
      <c r="E12" s="90">
        <v>4429</v>
      </c>
      <c r="F12" s="90">
        <v>5061466.44</v>
      </c>
      <c r="G12" s="90">
        <v>111</v>
      </c>
      <c r="H12" s="90">
        <v>103574.83</v>
      </c>
      <c r="I12" s="90">
        <v>316</v>
      </c>
      <c r="J12" s="90">
        <v>365066.1</v>
      </c>
      <c r="K12" s="90">
        <v>840</v>
      </c>
      <c r="L12" s="90">
        <v>895919.2</v>
      </c>
    </row>
    <row r="13" spans="1:12" ht="12.75">
      <c r="A13" s="86">
        <v>8</v>
      </c>
      <c r="B13" s="89" t="s">
        <v>18</v>
      </c>
      <c r="C13" s="90">
        <v>5490</v>
      </c>
      <c r="D13" s="90">
        <v>5643812.75000003</v>
      </c>
      <c r="E13" s="90">
        <v>5065</v>
      </c>
      <c r="F13" s="90">
        <v>5431593.51000003</v>
      </c>
      <c r="G13" s="90">
        <v>170</v>
      </c>
      <c r="H13" s="90">
        <v>108651.14</v>
      </c>
      <c r="I13" s="90">
        <v>62</v>
      </c>
      <c r="J13" s="90">
        <v>55795.6</v>
      </c>
      <c r="K13" s="90">
        <v>74</v>
      </c>
      <c r="L13" s="90">
        <v>79446.4</v>
      </c>
    </row>
    <row r="14" spans="1:12" ht="12.75">
      <c r="A14" s="86">
        <v>9</v>
      </c>
      <c r="B14" s="89" t="s">
        <v>19</v>
      </c>
      <c r="C14" s="90">
        <v>18</v>
      </c>
      <c r="D14" s="90">
        <v>66876.22</v>
      </c>
      <c r="E14" s="90">
        <v>17</v>
      </c>
      <c r="F14" s="90">
        <v>48502.28</v>
      </c>
      <c r="G14" s="90">
        <v>1</v>
      </c>
      <c r="H14" s="90">
        <v>4562.8</v>
      </c>
      <c r="I14" s="90"/>
      <c r="J14" s="90"/>
      <c r="K14" s="90"/>
      <c r="L14" s="90"/>
    </row>
    <row r="15" spans="1:12" ht="89.25" customHeight="1">
      <c r="A15" s="86">
        <v>10</v>
      </c>
      <c r="B15" s="89" t="s">
        <v>90</v>
      </c>
      <c r="C15" s="90">
        <v>4045</v>
      </c>
      <c r="D15" s="90">
        <v>2310710.43</v>
      </c>
      <c r="E15" s="90">
        <v>3410</v>
      </c>
      <c r="F15" s="90">
        <v>1978817.33</v>
      </c>
      <c r="G15" s="90">
        <v>35</v>
      </c>
      <c r="H15" s="90">
        <v>18912.7</v>
      </c>
      <c r="I15" s="90">
        <v>7</v>
      </c>
      <c r="J15" s="90">
        <v>3757</v>
      </c>
      <c r="K15" s="90">
        <v>552</v>
      </c>
      <c r="L15" s="90">
        <v>352409.2</v>
      </c>
    </row>
    <row r="16" spans="1:12" ht="12.75">
      <c r="A16" s="86">
        <v>11</v>
      </c>
      <c r="B16" s="91" t="s">
        <v>71</v>
      </c>
      <c r="C16" s="90">
        <v>187</v>
      </c>
      <c r="D16" s="90">
        <v>241585.3</v>
      </c>
      <c r="E16" s="90">
        <v>108</v>
      </c>
      <c r="F16" s="90">
        <v>140188.52</v>
      </c>
      <c r="G16" s="90">
        <v>1</v>
      </c>
      <c r="H16" s="90">
        <v>1342</v>
      </c>
      <c r="I16" s="90">
        <v>3</v>
      </c>
      <c r="J16" s="90">
        <v>1610.4</v>
      </c>
      <c r="K16" s="90">
        <v>71</v>
      </c>
      <c r="L16" s="90">
        <v>95282</v>
      </c>
    </row>
    <row r="17" spans="1:12" ht="12.75">
      <c r="A17" s="86">
        <v>12</v>
      </c>
      <c r="B17" s="91" t="s">
        <v>72</v>
      </c>
      <c r="C17" s="90">
        <v>3858</v>
      </c>
      <c r="D17" s="90">
        <v>2069125.13</v>
      </c>
      <c r="E17" s="90">
        <v>3302</v>
      </c>
      <c r="F17" s="90">
        <v>1838628.81</v>
      </c>
      <c r="G17" s="90">
        <v>34</v>
      </c>
      <c r="H17" s="90">
        <v>17570.7</v>
      </c>
      <c r="I17" s="90">
        <v>4</v>
      </c>
      <c r="J17" s="90">
        <v>2146.6</v>
      </c>
      <c r="K17" s="90">
        <v>481</v>
      </c>
      <c r="L17" s="90">
        <v>257127.2</v>
      </c>
    </row>
    <row r="18" spans="1:12" ht="12.75">
      <c r="A18" s="86">
        <v>13</v>
      </c>
      <c r="B18" s="92" t="s">
        <v>91</v>
      </c>
      <c r="C18" s="90">
        <v>18829</v>
      </c>
      <c r="D18" s="90">
        <v>4635156.95999976</v>
      </c>
      <c r="E18" s="90">
        <v>14966</v>
      </c>
      <c r="F18" s="90">
        <v>4049042.75999977</v>
      </c>
      <c r="G18" s="90">
        <v>8</v>
      </c>
      <c r="H18" s="90">
        <v>2106.6</v>
      </c>
      <c r="I18" s="90">
        <v>1025</v>
      </c>
      <c r="J18" s="90">
        <v>308698.5</v>
      </c>
      <c r="K18" s="90">
        <v>1535</v>
      </c>
      <c r="L18" s="90">
        <v>411725.599999999</v>
      </c>
    </row>
    <row r="19" spans="1:12" ht="12.75">
      <c r="A19" s="86">
        <v>14</v>
      </c>
      <c r="B19" s="92" t="s">
        <v>92</v>
      </c>
      <c r="C19" s="90">
        <v>680</v>
      </c>
      <c r="D19" s="90">
        <v>92745.0199999998</v>
      </c>
      <c r="E19" s="90">
        <v>636</v>
      </c>
      <c r="F19" s="90">
        <v>88355.7999999999</v>
      </c>
      <c r="G19" s="90">
        <v>4</v>
      </c>
      <c r="H19" s="90">
        <v>661.65</v>
      </c>
      <c r="I19" s="90"/>
      <c r="J19" s="90"/>
      <c r="K19" s="90">
        <v>36</v>
      </c>
      <c r="L19" s="90">
        <v>4831.2</v>
      </c>
    </row>
    <row r="20" spans="1:12" ht="25.5">
      <c r="A20" s="86">
        <v>15</v>
      </c>
      <c r="B20" s="92" t="s">
        <v>96</v>
      </c>
      <c r="C20" s="90">
        <v>11</v>
      </c>
      <c r="D20" s="90">
        <v>5904.8</v>
      </c>
      <c r="E20" s="90">
        <v>11</v>
      </c>
      <c r="F20" s="90">
        <v>5905</v>
      </c>
      <c r="G20" s="90"/>
      <c r="H20" s="90"/>
      <c r="I20" s="90"/>
      <c r="J20" s="90"/>
      <c r="K20" s="90"/>
      <c r="L20" s="90"/>
    </row>
    <row r="21" spans="1:12" ht="25.5">
      <c r="A21" s="86">
        <v>16</v>
      </c>
      <c r="B21" s="89" t="s">
        <v>73</v>
      </c>
      <c r="C21" s="90">
        <v>24</v>
      </c>
      <c r="D21" s="90">
        <v>59951.27</v>
      </c>
      <c r="E21" s="90">
        <v>20</v>
      </c>
      <c r="F21" s="90">
        <v>56694.47</v>
      </c>
      <c r="G21" s="90">
        <v>2</v>
      </c>
      <c r="H21" s="90">
        <v>1610.4</v>
      </c>
      <c r="I21" s="90"/>
      <c r="J21" s="90"/>
      <c r="K21" s="90">
        <v>2</v>
      </c>
      <c r="L21" s="90">
        <v>2147.2</v>
      </c>
    </row>
    <row r="22" spans="1:12" ht="12.75">
      <c r="A22" s="86">
        <v>17</v>
      </c>
      <c r="B22" s="93" t="s">
        <v>1</v>
      </c>
      <c r="C22" s="90">
        <v>13</v>
      </c>
      <c r="D22" s="90">
        <v>12883.2</v>
      </c>
      <c r="E22" s="90">
        <v>9</v>
      </c>
      <c r="F22" s="90">
        <v>9662.4</v>
      </c>
      <c r="G22" s="90">
        <v>2</v>
      </c>
      <c r="H22" s="90">
        <v>1610.4</v>
      </c>
      <c r="I22" s="90"/>
      <c r="J22" s="90"/>
      <c r="K22" s="90">
        <v>2</v>
      </c>
      <c r="L22" s="90">
        <v>2147.2</v>
      </c>
    </row>
    <row r="23" spans="1:12" ht="12.75">
      <c r="A23" s="86">
        <v>18</v>
      </c>
      <c r="B23" s="93" t="s">
        <v>2</v>
      </c>
      <c r="C23" s="90">
        <v>11</v>
      </c>
      <c r="D23" s="90">
        <v>47068.07</v>
      </c>
      <c r="E23" s="90">
        <v>11</v>
      </c>
      <c r="F23" s="90">
        <v>47032.07</v>
      </c>
      <c r="G23" s="90"/>
      <c r="H23" s="90"/>
      <c r="I23" s="90"/>
      <c r="J23" s="90"/>
      <c r="K23" s="90"/>
      <c r="L23" s="90"/>
    </row>
    <row r="24" spans="1:12" ht="38.25">
      <c r="A24" s="86">
        <v>19</v>
      </c>
      <c r="B24" s="89" t="s">
        <v>93</v>
      </c>
      <c r="C24" s="90">
        <v>17</v>
      </c>
      <c r="D24" s="90">
        <v>21133</v>
      </c>
      <c r="E24" s="90">
        <v>16</v>
      </c>
      <c r="F24" s="90">
        <v>17412</v>
      </c>
      <c r="G24" s="90"/>
      <c r="H24" s="90"/>
      <c r="I24" s="90"/>
      <c r="J24" s="90"/>
      <c r="K24" s="90">
        <v>1</v>
      </c>
      <c r="L24" s="90">
        <v>1610.4</v>
      </c>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594</v>
      </c>
      <c r="D39" s="88">
        <f>SUM(D40,D47,D48,D49)</f>
        <v>481447.63999999996</v>
      </c>
      <c r="E39" s="88">
        <f>SUM(E40,E47,E48,E49)</f>
        <v>519</v>
      </c>
      <c r="F39" s="88">
        <f>SUM(F40,F47,F48,F49)</f>
        <v>355876.03</v>
      </c>
      <c r="G39" s="88">
        <f>SUM(G40,G47,G48,G49)</f>
        <v>5</v>
      </c>
      <c r="H39" s="88">
        <f>SUM(H40,H47,H48,H49)</f>
        <v>3609.64</v>
      </c>
      <c r="I39" s="88">
        <f>SUM(I40,I47,I48,I49)</f>
        <v>2</v>
      </c>
      <c r="J39" s="88">
        <f>SUM(J40,J47,J48,J49)</f>
        <v>1073</v>
      </c>
      <c r="K39" s="88">
        <f>SUM(K40,K47,K48,K49)</f>
        <v>41</v>
      </c>
      <c r="L39" s="88">
        <f>SUM(L40,L47,L48,L49)</f>
        <v>34355.2</v>
      </c>
    </row>
    <row r="40" spans="1:12" ht="12.75">
      <c r="A40" s="86">
        <v>35</v>
      </c>
      <c r="B40" s="89" t="s">
        <v>78</v>
      </c>
      <c r="C40" s="90">
        <f>SUM(C41,C44)</f>
        <v>585</v>
      </c>
      <c r="D40" s="90">
        <f>SUM(D41,D44)</f>
        <v>474200.83999999997</v>
      </c>
      <c r="E40" s="90">
        <f>SUM(E41,E44)</f>
        <v>510</v>
      </c>
      <c r="F40" s="90">
        <f>SUM(F41,F44)</f>
        <v>349971.02</v>
      </c>
      <c r="G40" s="90">
        <f>SUM(G41,G44)</f>
        <v>5</v>
      </c>
      <c r="H40" s="90">
        <f>SUM(H41,H44)</f>
        <v>3609.64</v>
      </c>
      <c r="I40" s="90">
        <f>SUM(I41,I44)</f>
        <v>2</v>
      </c>
      <c r="J40" s="90">
        <f>SUM(J41,J44)</f>
        <v>1073</v>
      </c>
      <c r="K40" s="90">
        <f>SUM(K41,K44)</f>
        <v>41</v>
      </c>
      <c r="L40" s="90">
        <f>SUM(L41,L44)</f>
        <v>34355.2</v>
      </c>
    </row>
    <row r="41" spans="1:12" ht="12.75">
      <c r="A41" s="86">
        <v>36</v>
      </c>
      <c r="B41" s="89" t="s">
        <v>79</v>
      </c>
      <c r="C41" s="90">
        <v>6</v>
      </c>
      <c r="D41" s="90">
        <v>6441.6</v>
      </c>
      <c r="E41" s="90">
        <v>5</v>
      </c>
      <c r="F41" s="90">
        <v>4812.2</v>
      </c>
      <c r="G41" s="90"/>
      <c r="H41" s="90"/>
      <c r="I41" s="90"/>
      <c r="J41" s="90"/>
      <c r="K41" s="90">
        <v>1</v>
      </c>
      <c r="L41" s="90">
        <v>1073.6</v>
      </c>
    </row>
    <row r="42" spans="1:12" ht="12.75">
      <c r="A42" s="86">
        <v>37</v>
      </c>
      <c r="B42" s="91" t="s">
        <v>80</v>
      </c>
      <c r="C42" s="90"/>
      <c r="D42" s="90"/>
      <c r="E42" s="90"/>
      <c r="F42" s="90"/>
      <c r="G42" s="90"/>
      <c r="H42" s="90"/>
      <c r="I42" s="90"/>
      <c r="J42" s="90"/>
      <c r="K42" s="90"/>
      <c r="L42" s="90"/>
    </row>
    <row r="43" spans="1:12" ht="12.75">
      <c r="A43" s="86">
        <v>38</v>
      </c>
      <c r="B43" s="91" t="s">
        <v>69</v>
      </c>
      <c r="C43" s="90">
        <v>6</v>
      </c>
      <c r="D43" s="90">
        <v>6441.6</v>
      </c>
      <c r="E43" s="90">
        <v>5</v>
      </c>
      <c r="F43" s="90">
        <v>4812.2</v>
      </c>
      <c r="G43" s="90"/>
      <c r="H43" s="90"/>
      <c r="I43" s="90"/>
      <c r="J43" s="90"/>
      <c r="K43" s="90">
        <v>1</v>
      </c>
      <c r="L43" s="90">
        <v>1073.6</v>
      </c>
    </row>
    <row r="44" spans="1:12" ht="12.75">
      <c r="A44" s="86">
        <v>39</v>
      </c>
      <c r="B44" s="89" t="s">
        <v>81</v>
      </c>
      <c r="C44" s="90">
        <v>579</v>
      </c>
      <c r="D44" s="90">
        <v>467759.24</v>
      </c>
      <c r="E44" s="90">
        <v>505</v>
      </c>
      <c r="F44" s="90">
        <v>345158.82</v>
      </c>
      <c r="G44" s="90">
        <v>5</v>
      </c>
      <c r="H44" s="90">
        <v>3609.64</v>
      </c>
      <c r="I44" s="90">
        <v>2</v>
      </c>
      <c r="J44" s="90">
        <v>1073</v>
      </c>
      <c r="K44" s="90">
        <v>40</v>
      </c>
      <c r="L44" s="90">
        <v>33281.6</v>
      </c>
    </row>
    <row r="45" spans="1:12" ht="25.5">
      <c r="A45" s="86">
        <v>40</v>
      </c>
      <c r="B45" s="91" t="s">
        <v>82</v>
      </c>
      <c r="C45" s="90">
        <v>7</v>
      </c>
      <c r="D45" s="90">
        <v>4830.6</v>
      </c>
      <c r="E45" s="90">
        <v>2</v>
      </c>
      <c r="F45" s="90">
        <v>3757.6</v>
      </c>
      <c r="G45" s="90">
        <v>1</v>
      </c>
      <c r="H45" s="90">
        <v>1073.6</v>
      </c>
      <c r="I45" s="90">
        <v>2</v>
      </c>
      <c r="J45" s="90">
        <v>1073</v>
      </c>
      <c r="K45" s="90"/>
      <c r="L45" s="90"/>
    </row>
    <row r="46" spans="1:12" ht="12.75">
      <c r="A46" s="86">
        <v>41</v>
      </c>
      <c r="B46" s="91" t="s">
        <v>72</v>
      </c>
      <c r="C46" s="90">
        <v>572</v>
      </c>
      <c r="D46" s="90">
        <v>462928.64</v>
      </c>
      <c r="E46" s="90">
        <v>503</v>
      </c>
      <c r="F46" s="90">
        <v>341401.22</v>
      </c>
      <c r="G46" s="90">
        <v>4</v>
      </c>
      <c r="H46" s="90">
        <v>2536.04</v>
      </c>
      <c r="I46" s="90"/>
      <c r="J46" s="90"/>
      <c r="K46" s="90">
        <v>40</v>
      </c>
      <c r="L46" s="90">
        <v>33281.6</v>
      </c>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v>9</v>
      </c>
      <c r="D49" s="90">
        <v>7246.8</v>
      </c>
      <c r="E49" s="90">
        <v>9</v>
      </c>
      <c r="F49" s="90">
        <v>5905.01</v>
      </c>
      <c r="G49" s="90"/>
      <c r="H49" s="90"/>
      <c r="I49" s="90"/>
      <c r="J49" s="90"/>
      <c r="K49" s="90"/>
      <c r="L49" s="90"/>
    </row>
    <row r="50" spans="1:12" ht="19.5" customHeight="1">
      <c r="A50" s="86">
        <v>45</v>
      </c>
      <c r="B50" s="87" t="s">
        <v>100</v>
      </c>
      <c r="C50" s="88">
        <f>SUM(C51:C54)</f>
        <v>855</v>
      </c>
      <c r="D50" s="88">
        <f>SUM(D51:D54)</f>
        <v>33470.55</v>
      </c>
      <c r="E50" s="88">
        <f>SUM(E51:E54)</f>
        <v>851</v>
      </c>
      <c r="F50" s="88">
        <f>SUM(F51:F54)</f>
        <v>33449.33</v>
      </c>
      <c r="G50" s="88">
        <f>SUM(G51:G54)</f>
        <v>0</v>
      </c>
      <c r="H50" s="88">
        <f>SUM(H51:H54)</f>
        <v>0</v>
      </c>
      <c r="I50" s="88">
        <f>SUM(I51:I54)</f>
        <v>1</v>
      </c>
      <c r="J50" s="88">
        <f>SUM(J51:J54)</f>
        <v>56.36</v>
      </c>
      <c r="K50" s="88">
        <f>SUM(K51:K54)</f>
        <v>3</v>
      </c>
      <c r="L50" s="88">
        <f>SUM(L51:L54)</f>
        <v>48.31</v>
      </c>
    </row>
    <row r="51" spans="1:12" ht="12.75">
      <c r="A51" s="86">
        <v>46</v>
      </c>
      <c r="B51" s="89" t="s">
        <v>9</v>
      </c>
      <c r="C51" s="90">
        <v>623</v>
      </c>
      <c r="D51" s="90">
        <v>13020.92</v>
      </c>
      <c r="E51" s="90">
        <v>619</v>
      </c>
      <c r="F51" s="90">
        <v>13004.38</v>
      </c>
      <c r="G51" s="90"/>
      <c r="H51" s="90"/>
      <c r="I51" s="90">
        <v>1</v>
      </c>
      <c r="J51" s="90">
        <v>56.36</v>
      </c>
      <c r="K51" s="90">
        <v>3</v>
      </c>
      <c r="L51" s="90">
        <v>48.31</v>
      </c>
    </row>
    <row r="52" spans="1:12" ht="12.75">
      <c r="A52" s="86">
        <v>47</v>
      </c>
      <c r="B52" s="89" t="s">
        <v>10</v>
      </c>
      <c r="C52" s="90">
        <v>146</v>
      </c>
      <c r="D52" s="90">
        <v>11838.97</v>
      </c>
      <c r="E52" s="90">
        <v>146</v>
      </c>
      <c r="F52" s="90">
        <v>11836.28</v>
      </c>
      <c r="G52" s="90"/>
      <c r="H52" s="90"/>
      <c r="I52" s="90"/>
      <c r="J52" s="90"/>
      <c r="K52" s="90"/>
      <c r="L52" s="90"/>
    </row>
    <row r="53" spans="1:12" ht="51" customHeight="1">
      <c r="A53" s="86">
        <v>48</v>
      </c>
      <c r="B53" s="89" t="s">
        <v>102</v>
      </c>
      <c r="C53" s="90">
        <v>26</v>
      </c>
      <c r="D53" s="90">
        <v>571.65</v>
      </c>
      <c r="E53" s="90">
        <v>26</v>
      </c>
      <c r="F53" s="90">
        <v>572.33</v>
      </c>
      <c r="G53" s="90"/>
      <c r="H53" s="90"/>
      <c r="I53" s="90"/>
      <c r="J53" s="90"/>
      <c r="K53" s="90"/>
      <c r="L53" s="90"/>
    </row>
    <row r="54" spans="1:12" ht="12.75">
      <c r="A54" s="86">
        <v>49</v>
      </c>
      <c r="B54" s="89" t="s">
        <v>85</v>
      </c>
      <c r="C54" s="90">
        <v>60</v>
      </c>
      <c r="D54" s="90">
        <v>8039.01</v>
      </c>
      <c r="E54" s="90">
        <v>60</v>
      </c>
      <c r="F54" s="90">
        <v>8036.34</v>
      </c>
      <c r="G54" s="90"/>
      <c r="H54" s="90"/>
      <c r="I54" s="90"/>
      <c r="J54" s="90"/>
      <c r="K54" s="90"/>
      <c r="L54" s="90"/>
    </row>
    <row r="55" spans="1:12" s="47" customFormat="1" ht="19.5" customHeight="1">
      <c r="A55" s="86">
        <v>50</v>
      </c>
      <c r="B55" s="87" t="s">
        <v>95</v>
      </c>
      <c r="C55" s="88">
        <v>18247</v>
      </c>
      <c r="D55" s="88">
        <v>9774971.3999997</v>
      </c>
      <c r="E55" s="88">
        <v>7525</v>
      </c>
      <c r="F55" s="88">
        <v>4033410.89000005</v>
      </c>
      <c r="G55" s="88"/>
      <c r="H55" s="88"/>
      <c r="I55" s="88">
        <v>18062</v>
      </c>
      <c r="J55" s="88">
        <v>9759997.09999973</v>
      </c>
      <c r="K55" s="88">
        <v>185</v>
      </c>
      <c r="L55" s="88">
        <v>119173.3</v>
      </c>
    </row>
    <row r="56" spans="1:12" ht="19.5" customHeight="1">
      <c r="A56" s="86">
        <v>51</v>
      </c>
      <c r="B56" s="95" t="s">
        <v>134</v>
      </c>
      <c r="C56" s="88">
        <f>SUM(C6,C28,C39,C50,C55)</f>
        <v>67970</v>
      </c>
      <c r="D56" s="88">
        <f>SUM(D6,D28,D39,D50,D55)</f>
        <v>58289513.109999396</v>
      </c>
      <c r="E56" s="88">
        <f>SUM(E6,E28,E39,E50,E55)</f>
        <v>46300</v>
      </c>
      <c r="F56" s="88">
        <f>SUM(F6,F28,F39,F50,F55)</f>
        <v>44511038.639999844</v>
      </c>
      <c r="G56" s="88">
        <f>SUM(G6,G28,G39,G50,G55)</f>
        <v>596</v>
      </c>
      <c r="H56" s="88">
        <f>SUM(H6,H28,H39,H50,H55)</f>
        <v>864119.2500000001</v>
      </c>
      <c r="I56" s="88">
        <f>SUM(I6,I28,I39,I50,I55)</f>
        <v>20522</v>
      </c>
      <c r="J56" s="88">
        <f>SUM(J6,J28,J39,J50,J55)</f>
        <v>11791753.39999973</v>
      </c>
      <c r="K56" s="88">
        <f>SUM(K6,K28,K39,K50,K55)</f>
        <v>5103</v>
      </c>
      <c r="L56" s="88">
        <f>SUM(L6,L28,L39,L50,L55)</f>
        <v>4839290.449999998</v>
      </c>
    </row>
    <row r="57" spans="1:12" ht="12.75">
      <c r="A57" s="86">
        <v>52</v>
      </c>
      <c r="B57" s="104" t="s">
        <v>106</v>
      </c>
      <c r="C57" s="90">
        <v>619</v>
      </c>
      <c r="D57" s="90">
        <v>902751.489999998</v>
      </c>
      <c r="E57" s="90">
        <v>609</v>
      </c>
      <c r="F57" s="90">
        <v>747942.840000001</v>
      </c>
      <c r="G57" s="90"/>
      <c r="H57" s="90"/>
      <c r="I57" s="90"/>
      <c r="J57" s="90"/>
      <c r="K57" s="90">
        <v>10</v>
      </c>
      <c r="L57" s="90">
        <v>8857.2</v>
      </c>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&amp;L84BA505F&amp;CФорма № Зведений- 10, Підрозділ: ТУ ДСА України в Вiнницькій областi,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5075</v>
      </c>
      <c r="G5" s="97">
        <f>SUM(G6:G33)</f>
        <v>4777859.250000002</v>
      </c>
    </row>
    <row r="6" spans="1:7" ht="12.75" customHeight="1">
      <c r="A6" s="96">
        <v>2</v>
      </c>
      <c r="B6" s="160" t="s">
        <v>114</v>
      </c>
      <c r="C6" s="161"/>
      <c r="D6" s="162"/>
      <c r="E6" s="102" t="s">
        <v>135</v>
      </c>
      <c r="F6" s="98">
        <v>233</v>
      </c>
      <c r="G6" s="99">
        <v>212610.89</v>
      </c>
    </row>
    <row r="7" spans="1:7" ht="26.25" customHeight="1">
      <c r="A7" s="96">
        <v>3</v>
      </c>
      <c r="B7" s="160" t="s">
        <v>59</v>
      </c>
      <c r="C7" s="161"/>
      <c r="D7" s="162"/>
      <c r="E7" s="102" t="s">
        <v>136</v>
      </c>
      <c r="F7" s="98">
        <v>53</v>
      </c>
      <c r="G7" s="99">
        <v>213764.57</v>
      </c>
    </row>
    <row r="8" spans="1:7" ht="39" customHeight="1">
      <c r="A8" s="96">
        <v>4</v>
      </c>
      <c r="B8" s="160" t="s">
        <v>119</v>
      </c>
      <c r="C8" s="161"/>
      <c r="D8" s="162"/>
      <c r="E8" s="102" t="s">
        <v>137</v>
      </c>
      <c r="F8" s="98">
        <v>3377</v>
      </c>
      <c r="G8" s="99">
        <v>2522879.22</v>
      </c>
    </row>
    <row r="9" spans="1:7" ht="39" customHeight="1">
      <c r="A9" s="96">
        <v>5</v>
      </c>
      <c r="B9" s="160" t="s">
        <v>115</v>
      </c>
      <c r="C9" s="161"/>
      <c r="D9" s="162"/>
      <c r="E9" s="102" t="s">
        <v>138</v>
      </c>
      <c r="F9" s="98">
        <v>1</v>
      </c>
      <c r="G9" s="99">
        <v>1073.6</v>
      </c>
    </row>
    <row r="10" spans="1:7" ht="26.25" customHeight="1">
      <c r="A10" s="96">
        <v>6</v>
      </c>
      <c r="B10" s="160" t="s">
        <v>60</v>
      </c>
      <c r="C10" s="161"/>
      <c r="D10" s="162"/>
      <c r="E10" s="102" t="s">
        <v>139</v>
      </c>
      <c r="F10" s="98">
        <v>27</v>
      </c>
      <c r="G10" s="99">
        <v>24156</v>
      </c>
    </row>
    <row r="11" spans="1:7" ht="26.25" customHeight="1">
      <c r="A11" s="96">
        <v>7</v>
      </c>
      <c r="B11" s="160" t="s">
        <v>61</v>
      </c>
      <c r="C11" s="161"/>
      <c r="D11" s="162"/>
      <c r="E11" s="102" t="s">
        <v>140</v>
      </c>
      <c r="F11" s="98">
        <v>78</v>
      </c>
      <c r="G11" s="99">
        <v>242220.14</v>
      </c>
    </row>
    <row r="12" spans="1:7" ht="26.25" customHeight="1">
      <c r="A12" s="96">
        <v>8</v>
      </c>
      <c r="B12" s="160" t="s">
        <v>62</v>
      </c>
      <c r="C12" s="161"/>
      <c r="D12" s="162"/>
      <c r="E12" s="102" t="s">
        <v>141</v>
      </c>
      <c r="F12" s="98">
        <v>142</v>
      </c>
      <c r="G12" s="99">
        <v>214919.19</v>
      </c>
    </row>
    <row r="13" spans="1:7" ht="26.25" customHeight="1">
      <c r="A13" s="96">
        <v>9</v>
      </c>
      <c r="B13" s="160" t="s">
        <v>120</v>
      </c>
      <c r="C13" s="161"/>
      <c r="D13" s="162"/>
      <c r="E13" s="102" t="s">
        <v>142</v>
      </c>
      <c r="F13" s="98">
        <v>7</v>
      </c>
      <c r="G13" s="99">
        <v>18251.2</v>
      </c>
    </row>
    <row r="14" spans="1:7" ht="12.75" customHeight="1">
      <c r="A14" s="96">
        <v>10</v>
      </c>
      <c r="B14" s="160" t="s">
        <v>88</v>
      </c>
      <c r="C14" s="161"/>
      <c r="D14" s="162"/>
      <c r="E14" s="102" t="s">
        <v>143</v>
      </c>
      <c r="F14" s="98">
        <v>517</v>
      </c>
      <c r="G14" s="99">
        <v>510694.85</v>
      </c>
    </row>
    <row r="15" spans="1:7" ht="12.75" customHeight="1">
      <c r="A15" s="96">
        <v>11</v>
      </c>
      <c r="B15" s="160" t="s">
        <v>63</v>
      </c>
      <c r="C15" s="161"/>
      <c r="D15" s="162"/>
      <c r="E15" s="102" t="s">
        <v>144</v>
      </c>
      <c r="F15" s="98">
        <v>30</v>
      </c>
      <c r="G15" s="99">
        <v>58267</v>
      </c>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v>119</v>
      </c>
      <c r="G17" s="99">
        <v>73049.56</v>
      </c>
    </row>
    <row r="18" spans="1:7" ht="26.25" customHeight="1">
      <c r="A18" s="96">
        <v>14</v>
      </c>
      <c r="B18" s="160" t="s">
        <v>121</v>
      </c>
      <c r="C18" s="161"/>
      <c r="D18" s="162"/>
      <c r="E18" s="102" t="s">
        <v>147</v>
      </c>
      <c r="F18" s="98">
        <v>158</v>
      </c>
      <c r="G18" s="99">
        <v>143127.24</v>
      </c>
    </row>
    <row r="19" spans="1:7" ht="26.25" customHeight="1">
      <c r="A19" s="96">
        <v>15</v>
      </c>
      <c r="B19" s="160" t="s">
        <v>116</v>
      </c>
      <c r="C19" s="161"/>
      <c r="D19" s="162"/>
      <c r="E19" s="102" t="s">
        <v>148</v>
      </c>
      <c r="F19" s="98">
        <v>22</v>
      </c>
      <c r="G19" s="99">
        <v>50285.78</v>
      </c>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v>7</v>
      </c>
      <c r="G21" s="99">
        <v>9394</v>
      </c>
    </row>
    <row r="22" spans="1:7" ht="26.25" customHeight="1">
      <c r="A22" s="96">
        <v>18</v>
      </c>
      <c r="B22" s="160" t="s">
        <v>117</v>
      </c>
      <c r="C22" s="161"/>
      <c r="D22" s="162"/>
      <c r="E22" s="102" t="s">
        <v>151</v>
      </c>
      <c r="F22" s="98">
        <v>2</v>
      </c>
      <c r="G22" s="99">
        <v>2147.2</v>
      </c>
    </row>
    <row r="23" spans="1:7" ht="52.5" customHeight="1">
      <c r="A23" s="96">
        <v>19</v>
      </c>
      <c r="B23" s="160" t="s">
        <v>87</v>
      </c>
      <c r="C23" s="161"/>
      <c r="D23" s="162"/>
      <c r="E23" s="103" t="s">
        <v>152</v>
      </c>
      <c r="F23" s="98">
        <v>4</v>
      </c>
      <c r="G23" s="99">
        <v>3220.8</v>
      </c>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v>182</v>
      </c>
      <c r="G25" s="99">
        <v>99576.4000000001</v>
      </c>
    </row>
    <row r="26" spans="1:7" ht="63" customHeight="1">
      <c r="A26" s="96">
        <v>22</v>
      </c>
      <c r="B26" s="160" t="s">
        <v>89</v>
      </c>
      <c r="C26" s="161"/>
      <c r="D26" s="162"/>
      <c r="E26" s="103" t="s">
        <v>154</v>
      </c>
      <c r="F26" s="98">
        <v>20</v>
      </c>
      <c r="G26" s="99">
        <v>243170.4</v>
      </c>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v>96</v>
      </c>
      <c r="G33" s="90">
        <v>135051.21</v>
      </c>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163</v>
      </c>
      <c r="D41" s="159"/>
      <c r="E41" s="58"/>
      <c r="I41" s="79"/>
      <c r="J41" s="79"/>
      <c r="K41" s="79"/>
    </row>
    <row r="42" spans="1:11" ht="15" customHeight="1">
      <c r="A42" s="80"/>
      <c r="B42" s="43" t="s">
        <v>57</v>
      </c>
      <c r="C42" s="159" t="s">
        <v>164</v>
      </c>
      <c r="D42" s="159"/>
      <c r="F42" s="85" t="s">
        <v>165</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28" r:id="rId1"/>
  <headerFooter>
    <oddFooter>&amp;L84BA505F&amp;CФорма № Зведений- 10, Підрозділ: ТУ ДСА України в Вiнницькій областi,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Оксана Пінська</cp:lastModifiedBy>
  <cp:lastPrinted>2022-11-24T11:52:15Z</cp:lastPrinted>
  <dcterms:created xsi:type="dcterms:W3CDTF">2015-09-09T10:27:32Z</dcterms:created>
  <dcterms:modified xsi:type="dcterms:W3CDTF">2024-01-30T09:19:55Z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Зведений- 10_10002_4.2023</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300765</vt:i4>
  </property>
  <property fmtid="{D5CDD505-2E9C-101B-9397-08002B2CF9AE}" pid="8" name="Тип зві">
    <vt:lpwstr>Зведений- 10</vt:lpwstr>
  </property>
  <property fmtid="{D5CDD505-2E9C-101B-9397-08002B2CF9AE}" pid="9" name="К.Cу">
    <vt:lpwstr>84BA505F</vt:lpwstr>
  </property>
  <property fmtid="{D5CDD505-2E9C-101B-9397-08002B2CF9AE}" pid="10" name="Підрозд">
    <vt:lpwstr>ТУ ДСА України в Вiнницькій областi</vt:lpwstr>
  </property>
  <property fmtid="{D5CDD505-2E9C-101B-9397-08002B2CF9AE}" pid="11" name="ПідрозділDB">
    <vt:i4>0</vt:i4>
  </property>
  <property fmtid="{D5CDD505-2E9C-101B-9397-08002B2CF9AE}" pid="12" name="Підрозділ">
    <vt:i4>168164</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3.31.0.1583</vt:lpwstr>
  </property>
</Properties>
</file>