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<sst xmlns="http://schemas.openxmlformats.org/spreadsheetml/2006/main" count="295" uniqueCount="222">
  <si>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</si>
  <si>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</si>
  <si>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</si>
  <si>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</si>
  <si>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</si>
  <si>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</si>
  <si>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</si>
  <si>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</si>
  <si>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</si>
  <si>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</si>
  <si>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</si>
  <si>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</si>
  <si>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</si>
  <si>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</si>
  <si>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</si>
  <si>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</si>
  <si>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</si>
  <si>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</si>
  <si>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</si>
  <si>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</si>
  <si>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</si>
  <si>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</si>
  <si>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</si>
  <si>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</si>
  <si>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</si>
  <si>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</si>
  <si>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</si>
  <si>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</si>
  <si>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</si>
  <si>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</si>
  <si>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</si>
  <si>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</si>
  <si>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</si>
  <si>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</si>
  <si>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</si>
  <si>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</si>
  <si>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</si>
  <si>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</si>
  <si>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</si>
  <si>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</si>
  <si>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</si>
  <si>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</si>
  <si>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</si>
  <si>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</si>
  <si>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</si>
  <si>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</si>
  <si>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</si>
  <si>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</si>
  <si>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</si>
  <si>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</si>
  <si>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</si>
  <si>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</si>
  <si>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</si>
  <si>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</si>
  <si>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</si>
  <si>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</si>
  <si>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</si>
  <si>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</si>
  <si>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</si>
  <si>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</si>
  <si>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</si>
  <si>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</si>
  <si>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</si>
  <si>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</si>
  <si>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</si>
  <si>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</si>
  <si>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</si>
  <si>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</si>
  <si>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</si>
  <si>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</si>
  <si>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</si>
  <si>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</si>
  <si>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</si>
  <si>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</si>
  <si>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</si>
  <si>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</si>
  <si>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</si>
  <si>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</si>
  <si>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</si>
  <si>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</si>
  <si>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</si>
  <si>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</si>
  <si>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</si>
  <si>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</si>
  <si>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</si>
  <si>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</si>
  <si>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</si>
  <si>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</si>
  <si>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</si>
  <si>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</si>
  <si>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</si>
  <si>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</si>
  <si>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</si>
  <si>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</si>
  <si>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</si>
  <si>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</si>
  <si>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</si>
  <si>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</si>
  <si>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</si>
  <si>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</si>
  <si>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</si>
  <si>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</si>
  <si>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</si>
  <si>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</si>
  <si>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</si>
  <si>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</si>
  <si>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</si>
  <si>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</si>
  <si>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</si>
  <si>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</si>
  <si>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</si>
  <si>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</si>
  <si>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</si>
  <si>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</si>
  <si>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</si>
  <si>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</si>
  <si>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</si>
  <si>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</si>
  <si>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</si>
  <si>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</si>
  <si>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</si>
  <si>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</si>
  <si>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</si>
  <si>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</si>
  <si>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</si>
  <si>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</si>
  <si>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</si>
  <si>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</si>
  <si>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</si>
  <si>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</si>
  <si>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</si>
  <si>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</si>
  <si>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</si>
  <si>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</si>
  <si>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</si>
  <si>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</si>
  <si>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</si>
  <si>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</si>
  <si>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</si>
  <si>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</si>
  <si>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</si>
  <si>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</si>
  <si>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</si>
  <si>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</si>
  <si>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</si>
  <si>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</si>
  <si>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</si>
  <si>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</si>
  <si>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</si>
  <si>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</si>
  <si>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</si>
  <si>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</si>
  <si>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</si>
  <si>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</si>
  <si>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</si>
  <si>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</si>
  <si>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</si>
  <si>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</si>
  <si>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</si>
  <si>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</si>
  <si>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</si>
  <si>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</si>
  <si>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</si>
  <si>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</si>
  <si>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</si>
  <si>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</si>
  <si>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</si>
  <si>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</si>
  <si>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</si>
  <si>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</si>
  <si>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</si>
  <si>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</si>
  <si>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</si>
  <si>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</si>
  <si>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</si>
  <si>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</si>
  <si>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</si>
  <si>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</si>
  <si>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</si>
  <si>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</si>
  <si>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</si>
  <si>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</si>
  <si>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</si>
  <si>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</si>
  <si>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</si>
  <si>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</si>
  <si>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</si>
  <si>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</si>
  <si>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</si>
  <si>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</si>
  <si>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</si>
  <si>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</si>
  <si>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</si>
  <si>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</si>
  <si>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</si>
  <si>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</si>
  <si>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</si>
  <si>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</si>
  <si>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</si>
  <si>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</si>
  <si>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</si>
  <si>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</si>
  <si>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</si>
  <si>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</si>
  <si>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</si>
  <si>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</si>
  <si>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</si>
  <si>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</si>
  <si>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</si>
  <si>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</si>
  <si>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</si>
  <si>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2021 рік</t>
  </si>
  <si>
    <t>ТУ ДСА України в Вiнницькій областi</t>
  </si>
  <si>
    <t>21018.м. Вінниця.вул. Р. Скалецького 17</t>
  </si>
  <si>
    <t>Доручення судів України / іноземних судів</t>
  </si>
  <si>
    <t xml:space="preserve">Розглянуто справ судом присяжних </t>
  </si>
  <si>
    <t>В.В. Білик</t>
  </si>
  <si>
    <t>О.С. Пінська</t>
  </si>
  <si>
    <t>(0432) 52-46-67</t>
  </si>
  <si>
    <t>(0432) 68-10-20</t>
  </si>
  <si>
    <t>pinska@vn.court.gov.ua</t>
  </si>
  <si>
    <t>20 січня 2022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</si>
</sst>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&amp;LA75801BC&amp;C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7854</v>
      </c>
      <c r="F6" s="103">
        <v>4187</v>
      </c>
      <c r="G6" s="103">
        <v>62</v>
      </c>
      <c r="H6" s="103">
        <v>3976</v>
      </c>
      <c r="I6" s="121" t="s">
        <v>210</v>
      </c>
      <c r="J6" s="103">
        <v>3878</v>
      </c>
      <c r="K6" s="84">
        <v>1758</v>
      </c>
      <c r="L6" s="91">
        <f>E6-F6</f>
        <v>3667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26280</v>
      </c>
      <c r="F7" s="103">
        <v>25829</v>
      </c>
      <c r="G7" s="103">
        <v>45</v>
      </c>
      <c r="H7" s="103">
        <v>25635</v>
      </c>
      <c r="I7" s="103">
        <v>20083</v>
      </c>
      <c r="J7" s="103">
        <v>645</v>
      </c>
      <c r="K7" s="84">
        <v>23</v>
      </c>
      <c r="L7" s="91">
        <f>E7-F7</f>
        <v>451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25</v>
      </c>
      <c r="F8" s="103">
        <v>24</v>
      </c>
      <c r="G8" s="103"/>
      <c r="H8" s="103">
        <v>24</v>
      </c>
      <c r="I8" s="103">
        <v>20</v>
      </c>
      <c r="J8" s="103">
        <v>1</v>
      </c>
      <c r="K8" s="84"/>
      <c r="L8" s="91">
        <f>E8-F8</f>
        <v>1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3497</v>
      </c>
      <c r="F9" s="103">
        <v>3146</v>
      </c>
      <c r="G9" s="103">
        <v>12</v>
      </c>
      <c r="H9" s="85">
        <v>3132</v>
      </c>
      <c r="I9" s="103">
        <v>2234</v>
      </c>
      <c r="J9" s="103">
        <v>365</v>
      </c>
      <c r="K9" s="84">
        <v>40</v>
      </c>
      <c r="L9" s="91">
        <f>E9-F9</f>
        <v>351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>
        <v>52</v>
      </c>
      <c r="F10" s="103">
        <v>46</v>
      </c>
      <c r="G10" s="103">
        <v>4</v>
      </c>
      <c r="H10" s="103">
        <v>35</v>
      </c>
      <c r="I10" s="103">
        <v>1</v>
      </c>
      <c r="J10" s="103">
        <v>17</v>
      </c>
      <c r="K10" s="84">
        <v>2</v>
      </c>
      <c r="L10" s="91">
        <f>E10-F10</f>
        <v>6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643</v>
      </c>
      <c r="F12" s="103">
        <v>619</v>
      </c>
      <c r="G12" s="103"/>
      <c r="H12" s="103">
        <v>619</v>
      </c>
      <c r="I12" s="103">
        <v>360</v>
      </c>
      <c r="J12" s="103">
        <v>24</v>
      </c>
      <c r="K12" s="84"/>
      <c r="L12" s="91">
        <f>E12-F12</f>
        <v>24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>
        <v>58</v>
      </c>
      <c r="F13" s="103">
        <v>3</v>
      </c>
      <c r="G13" s="103"/>
      <c r="H13" s="103">
        <v>15</v>
      </c>
      <c r="I13" s="103">
        <v>6</v>
      </c>
      <c r="J13" s="103">
        <v>43</v>
      </c>
      <c r="K13" s="84">
        <v>16</v>
      </c>
      <c r="L13" s="91">
        <f>E13-F13</f>
        <v>55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857</v>
      </c>
      <c r="F14" s="106">
        <v>640</v>
      </c>
      <c r="G14" s="106">
        <v>2</v>
      </c>
      <c r="H14" s="106">
        <v>723</v>
      </c>
      <c r="I14" s="106">
        <v>648</v>
      </c>
      <c r="J14" s="106">
        <v>134</v>
      </c>
      <c r="K14" s="94">
        <v>63</v>
      </c>
      <c r="L14" s="91">
        <f>E14-F14</f>
        <v>217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>
        <v>25</v>
      </c>
      <c r="F15" s="106">
        <v>24</v>
      </c>
      <c r="G15" s="106"/>
      <c r="H15" s="106">
        <v>23</v>
      </c>
      <c r="I15" s="106">
        <v>14</v>
      </c>
      <c r="J15" s="106">
        <v>2</v>
      </c>
      <c r="K15" s="94"/>
      <c r="L15" s="91">
        <f>E15-F15</f>
        <v>1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39291</v>
      </c>
      <c r="F16" s="84">
        <f>SUM(F6:F15)</f>
        <v>34518</v>
      </c>
      <c r="G16" s="84">
        <f>SUM(G6:G15)</f>
        <v>125</v>
      </c>
      <c r="H16" s="84">
        <f>SUM(H6:H15)</f>
        <v>34182</v>
      </c>
      <c r="I16" s="84">
        <f>SUM(I6:I15)</f>
        <v>23366</v>
      </c>
      <c r="J16" s="84">
        <f>SUM(J6:J15)</f>
        <v>5109</v>
      </c>
      <c r="K16" s="84">
        <f>SUM(K6:K15)</f>
        <v>1902</v>
      </c>
      <c r="L16" s="91">
        <f>E16-F16</f>
        <v>4773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1110</v>
      </c>
      <c r="F17" s="84">
        <v>1062</v>
      </c>
      <c r="G17" s="84">
        <v>2</v>
      </c>
      <c r="H17" s="84">
        <v>1062</v>
      </c>
      <c r="I17" s="84">
        <v>812</v>
      </c>
      <c r="J17" s="84">
        <v>48</v>
      </c>
      <c r="K17" s="84"/>
      <c r="L17" s="91">
        <f>E17-F17</f>
        <v>48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935</v>
      </c>
      <c r="F18" s="84">
        <v>818</v>
      </c>
      <c r="G18" s="84">
        <v>3</v>
      </c>
      <c r="H18" s="84">
        <v>788</v>
      </c>
      <c r="I18" s="84">
        <v>551</v>
      </c>
      <c r="J18" s="84">
        <v>147</v>
      </c>
      <c r="K18" s="84">
        <v>10</v>
      </c>
      <c r="L18" s="91">
        <f>E18-F18</f>
        <v>117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292</v>
      </c>
      <c r="F20" s="84">
        <v>284</v>
      </c>
      <c r="G20" s="84">
        <v>1</v>
      </c>
      <c r="H20" s="84">
        <v>284</v>
      </c>
      <c r="I20" s="84">
        <v>231</v>
      </c>
      <c r="J20" s="84">
        <v>8</v>
      </c>
      <c r="K20" s="84">
        <v>1</v>
      </c>
      <c r="L20" s="91">
        <f>E20-F20</f>
        <v>8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>
        <v>1</v>
      </c>
      <c r="F22" s="84">
        <v>1</v>
      </c>
      <c r="G22" s="84"/>
      <c r="H22" s="84">
        <v>1</v>
      </c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>
        <v>10</v>
      </c>
      <c r="F23" s="84">
        <v>10</v>
      </c>
      <c r="G23" s="84"/>
      <c r="H23" s="84">
        <v>9</v>
      </c>
      <c r="I23" s="84"/>
      <c r="J23" s="84">
        <v>1</v>
      </c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1536</v>
      </c>
      <c r="F25" s="94">
        <v>1387</v>
      </c>
      <c r="G25" s="94">
        <v>5</v>
      </c>
      <c r="H25" s="94">
        <v>1332</v>
      </c>
      <c r="I25" s="94">
        <v>782</v>
      </c>
      <c r="J25" s="94">
        <v>204</v>
      </c>
      <c r="K25" s="94">
        <v>11</v>
      </c>
      <c r="L25" s="91">
        <f>E25-F25</f>
        <v>149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8900</v>
      </c>
      <c r="F26" s="84">
        <v>8521</v>
      </c>
      <c r="G26" s="84">
        <v>5</v>
      </c>
      <c r="H26" s="84">
        <v>8489</v>
      </c>
      <c r="I26" s="84">
        <v>6076</v>
      </c>
      <c r="J26" s="84">
        <v>411</v>
      </c>
      <c r="K26" s="84"/>
      <c r="L26" s="91">
        <f>E26-F26</f>
        <v>379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378</v>
      </c>
      <c r="F27" s="111">
        <v>359</v>
      </c>
      <c r="G27" s="111"/>
      <c r="H27" s="111">
        <v>364</v>
      </c>
      <c r="I27" s="111">
        <v>217</v>
      </c>
      <c r="J27" s="111">
        <v>14</v>
      </c>
      <c r="K27" s="111">
        <v>3</v>
      </c>
      <c r="L27" s="91">
        <f>E27-F27</f>
        <v>19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22665</v>
      </c>
      <c r="F28" s="84">
        <v>20989</v>
      </c>
      <c r="G28" s="84">
        <v>66</v>
      </c>
      <c r="H28" s="84">
        <v>21562</v>
      </c>
      <c r="I28" s="84">
        <v>18867</v>
      </c>
      <c r="J28" s="84">
        <v>1103</v>
      </c>
      <c r="K28" s="84">
        <v>2</v>
      </c>
      <c r="L28" s="91">
        <f>E28-F28</f>
        <v>1676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25994</v>
      </c>
      <c r="F29" s="84">
        <v>19129</v>
      </c>
      <c r="G29" s="84">
        <v>228</v>
      </c>
      <c r="H29" s="84">
        <v>18727</v>
      </c>
      <c r="I29" s="84">
        <v>14990</v>
      </c>
      <c r="J29" s="84">
        <v>7267</v>
      </c>
      <c r="K29" s="84">
        <v>1032</v>
      </c>
      <c r="L29" s="91">
        <f>E29-F29</f>
        <v>6865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2658</v>
      </c>
      <c r="F30" s="84">
        <v>2575</v>
      </c>
      <c r="G30" s="84">
        <v>1</v>
      </c>
      <c r="H30" s="84">
        <v>2604</v>
      </c>
      <c r="I30" s="84">
        <v>2260</v>
      </c>
      <c r="J30" s="84">
        <v>54</v>
      </c>
      <c r="K30" s="84"/>
      <c r="L30" s="91">
        <f>E30-F30</f>
        <v>83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2667</v>
      </c>
      <c r="F31" s="84">
        <v>2272</v>
      </c>
      <c r="G31" s="84">
        <v>12</v>
      </c>
      <c r="H31" s="84">
        <v>2226</v>
      </c>
      <c r="I31" s="84">
        <v>2049</v>
      </c>
      <c r="J31" s="84">
        <v>441</v>
      </c>
      <c r="K31" s="84">
        <v>23</v>
      </c>
      <c r="L31" s="91">
        <f>E31-F31</f>
        <v>395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285</v>
      </c>
      <c r="F32" s="84">
        <v>241</v>
      </c>
      <c r="G32" s="84">
        <v>4</v>
      </c>
      <c r="H32" s="84">
        <v>249</v>
      </c>
      <c r="I32" s="84">
        <v>115</v>
      </c>
      <c r="J32" s="84">
        <v>36</v>
      </c>
      <c r="K32" s="84">
        <v>2</v>
      </c>
      <c r="L32" s="91">
        <f>E32-F32</f>
        <v>44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75</v>
      </c>
      <c r="F33" s="84">
        <v>59</v>
      </c>
      <c r="G33" s="84">
        <v>2</v>
      </c>
      <c r="H33" s="84">
        <v>65</v>
      </c>
      <c r="I33" s="84">
        <v>15</v>
      </c>
      <c r="J33" s="84">
        <v>10</v>
      </c>
      <c r="K33" s="84">
        <v>2</v>
      </c>
      <c r="L33" s="91">
        <f>E33-F33</f>
        <v>16</v>
      </c>
    </row>
    <row r="34" spans="1:12" ht="18" customHeight="1">
      <c r="A34" s="168"/>
      <c r="B34" s="163" t="s">
        <v>34</v>
      </c>
      <c r="C34" s="164"/>
      <c r="D34" s="39">
        <v>29</v>
      </c>
      <c r="E34" s="84">
        <v>12</v>
      </c>
      <c r="F34" s="84">
        <v>8</v>
      </c>
      <c r="G34" s="84"/>
      <c r="H34" s="84">
        <v>11</v>
      </c>
      <c r="I34" s="84">
        <v>5</v>
      </c>
      <c r="J34" s="84">
        <v>1</v>
      </c>
      <c r="K34" s="84"/>
      <c r="L34" s="91">
        <f>E34-F34</f>
        <v>4</v>
      </c>
    </row>
    <row r="35" spans="1:12" ht="18" customHeight="1">
      <c r="A35" s="168"/>
      <c r="B35" s="163" t="s">
        <v>194</v>
      </c>
      <c r="C35" s="164"/>
      <c r="D35" s="39">
        <v>30</v>
      </c>
      <c r="E35" s="84">
        <v>57</v>
      </c>
      <c r="F35" s="84">
        <v>57</v>
      </c>
      <c r="G35" s="84"/>
      <c r="H35" s="84">
        <v>54</v>
      </c>
      <c r="I35" s="84">
        <v>7</v>
      </c>
      <c r="J35" s="84">
        <v>3</v>
      </c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288</v>
      </c>
      <c r="F36" s="84">
        <v>234</v>
      </c>
      <c r="G36" s="84">
        <v>9</v>
      </c>
      <c r="H36" s="84">
        <v>254</v>
      </c>
      <c r="I36" s="84">
        <v>64</v>
      </c>
      <c r="J36" s="84">
        <v>34</v>
      </c>
      <c r="K36" s="84">
        <v>5</v>
      </c>
      <c r="L36" s="91">
        <f>E36-F36</f>
        <v>54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2368</v>
      </c>
      <c r="F37" s="84">
        <v>2159</v>
      </c>
      <c r="G37" s="84">
        <v>3</v>
      </c>
      <c r="H37" s="84">
        <v>2134</v>
      </c>
      <c r="I37" s="84">
        <v>1371</v>
      </c>
      <c r="J37" s="84">
        <v>234</v>
      </c>
      <c r="K37" s="84">
        <v>21</v>
      </c>
      <c r="L37" s="91">
        <f>E37-F37</f>
        <v>209</v>
      </c>
    </row>
    <row r="38" spans="1:12" ht="40.5" customHeight="1">
      <c r="A38" s="168"/>
      <c r="B38" s="163" t="s">
        <v>139</v>
      </c>
      <c r="C38" s="164"/>
      <c r="D38" s="39">
        <v>33</v>
      </c>
      <c r="E38" s="84">
        <v>13</v>
      </c>
      <c r="F38" s="84">
        <v>12</v>
      </c>
      <c r="G38" s="84"/>
      <c r="H38" s="84">
        <v>9</v>
      </c>
      <c r="I38" s="84">
        <v>2</v>
      </c>
      <c r="J38" s="84">
        <v>4</v>
      </c>
      <c r="K38" s="84"/>
      <c r="L38" s="91">
        <f>E38-F38</f>
        <v>1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64</v>
      </c>
      <c r="F39" s="84">
        <v>58</v>
      </c>
      <c r="G39" s="84">
        <v>1</v>
      </c>
      <c r="H39" s="84">
        <v>56</v>
      </c>
      <c r="I39" s="84">
        <v>35</v>
      </c>
      <c r="J39" s="84">
        <v>8</v>
      </c>
      <c r="K39" s="84"/>
      <c r="L39" s="91">
        <f>E39-F39</f>
        <v>6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45297</v>
      </c>
      <c r="F40" s="94">
        <v>36992</v>
      </c>
      <c r="G40" s="94">
        <v>278</v>
      </c>
      <c r="H40" s="94">
        <v>35677</v>
      </c>
      <c r="I40" s="94">
        <v>24946</v>
      </c>
      <c r="J40" s="94">
        <v>9620</v>
      </c>
      <c r="K40" s="94">
        <v>1090</v>
      </c>
      <c r="L40" s="91">
        <f>E40-F40</f>
        <v>8305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36219</v>
      </c>
      <c r="F41" s="84">
        <v>34069</v>
      </c>
      <c r="G41" s="84">
        <v>5</v>
      </c>
      <c r="H41" s="84">
        <v>32729</v>
      </c>
      <c r="I41" s="121" t="s">
        <v>210</v>
      </c>
      <c r="J41" s="84">
        <v>3490</v>
      </c>
      <c r="K41" s="84">
        <v>14</v>
      </c>
      <c r="L41" s="91">
        <f>E41-F41</f>
        <v>2150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407</v>
      </c>
      <c r="F42" s="84">
        <v>382</v>
      </c>
      <c r="G42" s="84">
        <v>2</v>
      </c>
      <c r="H42" s="84">
        <v>375</v>
      </c>
      <c r="I42" s="121" t="s">
        <v>210</v>
      </c>
      <c r="J42" s="84">
        <v>32</v>
      </c>
      <c r="K42" s="84">
        <v>1</v>
      </c>
      <c r="L42" s="91">
        <f>E42-F42</f>
        <v>25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372</v>
      </c>
      <c r="F43" s="84">
        <v>350</v>
      </c>
      <c r="G43" s="84"/>
      <c r="H43" s="84">
        <v>335</v>
      </c>
      <c r="I43" s="84">
        <v>191</v>
      </c>
      <c r="J43" s="84">
        <v>37</v>
      </c>
      <c r="K43" s="84"/>
      <c r="L43" s="91">
        <f>E43-F43</f>
        <v>22</v>
      </c>
    </row>
    <row r="44" spans="1:12" ht="15.75" customHeight="1">
      <c r="A44" s="156"/>
      <c r="B44" s="169" t="s">
        <v>194</v>
      </c>
      <c r="C44" s="170"/>
      <c r="D44" s="39">
        <v>39</v>
      </c>
      <c r="E44" s="84">
        <v>151</v>
      </c>
      <c r="F44" s="84">
        <v>150</v>
      </c>
      <c r="G44" s="84"/>
      <c r="H44" s="84">
        <v>148</v>
      </c>
      <c r="I44" s="84">
        <v>111</v>
      </c>
      <c r="J44" s="84">
        <v>3</v>
      </c>
      <c r="K44" s="84"/>
      <c r="L44" s="91">
        <f>E44-F44</f>
        <v>1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36742</v>
      </c>
      <c r="F45" s="84">
        <f aca="true" t="shared" si="0" ref="F45:K45">F41+F43+F44</f>
        <v>34569</v>
      </c>
      <c r="G45" s="84">
        <f t="shared" si="0"/>
        <v>5</v>
      </c>
      <c r="H45" s="84">
        <f t="shared" si="0"/>
        <v>33212</v>
      </c>
      <c r="I45" s="84">
        <f>I43+I44</f>
        <v>302</v>
      </c>
      <c r="J45" s="84">
        <f t="shared" si="0"/>
        <v>3530</v>
      </c>
      <c r="K45" s="84">
        <f t="shared" si="0"/>
        <v>14</v>
      </c>
      <c r="L45" s="91">
        <f>E45-F45</f>
        <v>2173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122866</v>
      </c>
      <c r="F46" s="84">
        <f t="shared" si="1"/>
        <v>107466</v>
      </c>
      <c r="G46" s="84">
        <f t="shared" si="1"/>
        <v>413</v>
      </c>
      <c r="H46" s="84">
        <f t="shared" si="1"/>
        <v>104403</v>
      </c>
      <c r="I46" s="84">
        <f t="shared" si="1"/>
        <v>49396</v>
      </c>
      <c r="J46" s="84">
        <f t="shared" si="1"/>
        <v>18463</v>
      </c>
      <c r="K46" s="84">
        <f t="shared" si="1"/>
        <v>3017</v>
      </c>
      <c r="L46" s="91">
        <f>E46-F46</f>
        <v>15400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&amp;LA75801BC&amp;C&amp;R2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274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252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3647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124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262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692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843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946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233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286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700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4931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84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269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679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2244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252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14252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1168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682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363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195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>
        <v>115</v>
      </c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>
        <v>20</v>
      </c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>
        <v>1</v>
      </c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>
        <v>4</v>
      </c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72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16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>
        <v>1</v>
      </c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>
        <v>15</v>
      </c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>
        <v>9</v>
      </c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>
        <v>4</v>
      </c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>
        <v>3</v>
      </c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597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2567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710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72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638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>
        <v>22</v>
      </c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491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407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243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3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>
        <v>1</v>
      </c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>
        <v>2</v>
      </c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&amp;LA75801BC&amp;C&amp;R3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3988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2841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281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>
        <v>4</v>
      </c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987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61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42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356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38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>
        <v>15</v>
      </c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>
        <v>10</v>
      </c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>
        <v>1179604</v>
      </c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>
        <v>11</v>
      </c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905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12993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289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224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>
        <v>4</v>
      </c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265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>
        <v>11</v>
      </c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200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450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1513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23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>
        <v>2</v>
      </c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>
        <v>22759</v>
      </c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>
        <v>2</v>
      </c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>
        <v>12</v>
      </c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315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>
        <v>44</v>
      </c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4463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10885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9651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27912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17385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290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380009181404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207644074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>
        <v>2</v>
      </c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428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295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5672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998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176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129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89028</v>
      </c>
      <c r="F58" s="109">
        <f>F59+F62+F63+F64</f>
        <v>12925</v>
      </c>
      <c r="G58" s="109">
        <f>G59+G62+G63+G64</f>
        <v>1694</v>
      </c>
      <c r="H58" s="109">
        <f>H59+H62+H63+H64</f>
        <v>482</v>
      </c>
      <c r="I58" s="109">
        <f>I59+I62+I63+I64</f>
        <v>274</v>
      </c>
    </row>
    <row r="59" spans="1:9" ht="13.5" customHeight="1">
      <c r="A59" s="225" t="s">
        <v>103</v>
      </c>
      <c r="B59" s="225"/>
      <c r="C59" s="225"/>
      <c r="D59" s="225"/>
      <c r="E59" s="94">
        <v>31396</v>
      </c>
      <c r="F59" s="94">
        <v>1957</v>
      </c>
      <c r="G59" s="94">
        <v>461</v>
      </c>
      <c r="H59" s="94">
        <v>180</v>
      </c>
      <c r="I59" s="94">
        <v>188</v>
      </c>
    </row>
    <row r="60" spans="1:9" ht="13.5" customHeight="1">
      <c r="A60" s="328" t="s">
        <v>203</v>
      </c>
      <c r="B60" s="329"/>
      <c r="C60" s="329"/>
      <c r="D60" s="330"/>
      <c r="E60" s="86">
        <v>1903</v>
      </c>
      <c r="F60" s="86">
        <v>1293</v>
      </c>
      <c r="G60" s="86">
        <v>424</v>
      </c>
      <c r="H60" s="86">
        <v>178</v>
      </c>
      <c r="I60" s="86">
        <v>178</v>
      </c>
    </row>
    <row r="61" spans="1:9" ht="13.5" customHeight="1">
      <c r="A61" s="328" t="s">
        <v>204</v>
      </c>
      <c r="B61" s="329"/>
      <c r="C61" s="329"/>
      <c r="D61" s="330"/>
      <c r="E61" s="86">
        <v>25405</v>
      </c>
      <c r="F61" s="86">
        <v>221</v>
      </c>
      <c r="G61" s="86">
        <v>6</v>
      </c>
      <c r="H61" s="86"/>
      <c r="I61" s="86">
        <v>3</v>
      </c>
    </row>
    <row r="62" spans="1:9" ht="13.5" customHeight="1">
      <c r="A62" s="331" t="s">
        <v>30</v>
      </c>
      <c r="B62" s="331"/>
      <c r="C62" s="331"/>
      <c r="D62" s="331"/>
      <c r="E62" s="84">
        <v>1127</v>
      </c>
      <c r="F62" s="84">
        <v>169</v>
      </c>
      <c r="G62" s="84">
        <v>25</v>
      </c>
      <c r="H62" s="84">
        <v>7</v>
      </c>
      <c r="I62" s="84">
        <v>4</v>
      </c>
    </row>
    <row r="63" spans="1:9" ht="13.5" customHeight="1">
      <c r="A63" s="331" t="s">
        <v>104</v>
      </c>
      <c r="B63" s="331"/>
      <c r="C63" s="331"/>
      <c r="D63" s="331"/>
      <c r="E63" s="84">
        <v>24977</v>
      </c>
      <c r="F63" s="84">
        <v>9120</v>
      </c>
      <c r="G63" s="84">
        <v>1205</v>
      </c>
      <c r="H63" s="84">
        <v>293</v>
      </c>
      <c r="I63" s="84">
        <v>82</v>
      </c>
    </row>
    <row r="64" spans="1:9" ht="13.5" customHeight="1">
      <c r="A64" s="225" t="s">
        <v>108</v>
      </c>
      <c r="B64" s="225"/>
      <c r="C64" s="225"/>
      <c r="D64" s="225"/>
      <c r="E64" s="84">
        <v>31528</v>
      </c>
      <c r="F64" s="84">
        <v>1679</v>
      </c>
      <c r="G64" s="84">
        <v>3</v>
      </c>
      <c r="H64" s="84">
        <v>2</v>
      </c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39295</v>
      </c>
      <c r="G68" s="115">
        <v>313102891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17147</v>
      </c>
      <c r="G69" s="117">
        <v>235002362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22148</v>
      </c>
      <c r="G70" s="117">
        <v>78100529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13152</v>
      </c>
      <c r="G71" s="115">
        <v>8210530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>
        <v>47</v>
      </c>
      <c r="G72" s="117">
        <v>124494</v>
      </c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>
        <v>222</v>
      </c>
      <c r="G73" s="117">
        <v>2609203</v>
      </c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>
        <v>167</v>
      </c>
      <c r="G74" s="117">
        <v>2331625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&amp;LA75801BC&amp;C&amp;R4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16.340789687483074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37.22842043452731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5.392156862745098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11.33056133056133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0.39660056657223797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97.14979621461671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809.3255813953489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952.4496124031008</v>
      </c>
    </row>
    <row r="11" spans="1:4" ht="16.5" customHeight="1">
      <c r="A11" s="215" t="s">
        <v>62</v>
      </c>
      <c r="B11" s="217"/>
      <c r="C11" s="10">
        <v>9</v>
      </c>
      <c r="D11" s="84">
        <v>64.7241379310345</v>
      </c>
    </row>
    <row r="12" spans="1:4" ht="16.5" customHeight="1">
      <c r="A12" s="331" t="s">
        <v>103</v>
      </c>
      <c r="B12" s="331"/>
      <c r="C12" s="10">
        <v>10</v>
      </c>
      <c r="D12" s="84">
        <v>56.1724137931035</v>
      </c>
    </row>
    <row r="13" spans="1:4" ht="16.5" customHeight="1">
      <c r="A13" s="328" t="s">
        <v>203</v>
      </c>
      <c r="B13" s="330"/>
      <c r="C13" s="10">
        <v>11</v>
      </c>
      <c r="D13" s="94">
        <v>194.241379310345</v>
      </c>
    </row>
    <row r="14" spans="1:4" ht="16.5" customHeight="1">
      <c r="A14" s="328" t="s">
        <v>204</v>
      </c>
      <c r="B14" s="330"/>
      <c r="C14" s="10">
        <v>12</v>
      </c>
      <c r="D14" s="94">
        <v>6.3448275862069</v>
      </c>
    </row>
    <row r="15" spans="1:4" ht="16.5" customHeight="1">
      <c r="A15" s="331" t="s">
        <v>30</v>
      </c>
      <c r="B15" s="331"/>
      <c r="C15" s="10">
        <v>13</v>
      </c>
      <c r="D15" s="84">
        <v>89.0689655172414</v>
      </c>
    </row>
    <row r="16" spans="1:4" ht="16.5" customHeight="1">
      <c r="A16" s="331" t="s">
        <v>104</v>
      </c>
      <c r="B16" s="331"/>
      <c r="C16" s="10">
        <v>14</v>
      </c>
      <c r="D16" s="84">
        <v>106.034482758621</v>
      </c>
    </row>
    <row r="17" spans="1:5" ht="16.5" customHeight="1">
      <c r="A17" s="331" t="s">
        <v>108</v>
      </c>
      <c r="B17" s="331"/>
      <c r="C17" s="10">
        <v>15</v>
      </c>
      <c r="D17" s="84">
        <v>27.6206896551724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219</v>
      </c>
      <c r="D26" s="343"/>
    </row>
    <row r="27" spans="1:4" ht="12.75">
      <c r="A27" s="62" t="s">
        <v>101</v>
      </c>
      <c r="B27" s="83"/>
      <c r="C27" s="343" t="s">
        <v>220</v>
      </c>
      <c r="D27" s="343"/>
    </row>
    <row r="28" ht="15.75" customHeight="1"/>
    <row r="29" spans="3:4" ht="12.75" customHeight="1">
      <c r="C29" s="335" t="s">
        <v>221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&amp;LA75801BC&amp;C&amp;R5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Оксана Пінська</cp:lastModifiedBy>
  <cp:lastPrinted>2021-09-02T06:14:55Z</cp:lastPrinted>
  <dcterms:created xsi:type="dcterms:W3CDTF">2004-04-20T14:33:35Z</dcterms:created>
  <dcterms:modified xsi:type="dcterms:W3CDTF">2022-01-21T09:29:12Z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мзс_10002_4.2021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A75801BC</vt:lpwstr>
  </property>
  <property fmtid="{D5CDD505-2E9C-101B-9397-08002B2CF9AE}" pid="9" name="Підрозділ">
    <vt:lpwstr>ТУ ДСА України в Вiнницькій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168164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