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<sst xmlns="http://schemas.openxmlformats.org/spreadsheetml/2006/main" count="290" uniqueCount="218">
  <si>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</si>
  <si>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</si>
  <si>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</si>
  <si>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</si>
  <si>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</si>
  <si>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</si>
  <si>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</si>
  <si>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</si>
  <si>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</si>
  <si>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</si>
  <si>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</si>
  <si>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</si>
  <si>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</si>
  <si>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</si>
  <si>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</si>
  <si>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</si>
  <si>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</si>
  <si>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</si>
  <si>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</si>
  <si>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</si>
  <si>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</si>
  <si>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</si>
  <si>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</si>
  <si>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</si>
  <si>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</si>
  <si>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</si>
  <si>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</si>
  <si>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</si>
  <si>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</si>
  <si>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</si>
  <si>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</si>
  <si>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</si>
  <si>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</si>
  <si>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</si>
  <si>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</si>
  <si>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</si>
  <si>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</si>
  <si>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</si>
  <si>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</si>
  <si>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</si>
  <si>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</si>
  <si>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</si>
  <si>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</si>
  <si>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</si>
  <si>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</si>
  <si>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</si>
  <si>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</si>
  <si>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</si>
  <si>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</si>
  <si>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</si>
  <si>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</si>
  <si>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</si>
  <si>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</si>
  <si>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</si>
  <si>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</si>
  <si>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</si>
  <si>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</si>
  <si>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</si>
  <si>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</si>
  <si>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</si>
  <si>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</si>
  <si>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</si>
  <si>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</si>
  <si>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</si>
  <si>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</si>
  <si>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</si>
  <si>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</si>
  <si>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</si>
  <si>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</si>
  <si>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</si>
  <si>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</si>
  <si>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</si>
  <si>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</si>
  <si>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</si>
  <si>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</si>
  <si>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</si>
  <si>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</si>
  <si>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</si>
  <si>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</si>
  <si>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</si>
  <si>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</si>
  <si>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</si>
  <si>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</si>
  <si>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</si>
  <si>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</si>
  <si>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</si>
  <si>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</si>
  <si>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</si>
  <si>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</si>
  <si>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</si>
  <si>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</si>
  <si>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</si>
  <si>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</si>
  <si>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</si>
  <si>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</si>
  <si>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</si>
  <si>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</si>
  <si>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</si>
  <si>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</si>
  <si>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</si>
  <si>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</si>
  <si>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</si>
  <si>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</si>
  <si>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</si>
  <si>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</si>
  <si>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</si>
  <si>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</si>
  <si>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</si>
  <si>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</si>
  <si>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</si>
  <si>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</si>
  <si>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</si>
  <si>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</si>
  <si>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</si>
  <si>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</si>
  <si>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</si>
  <si>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</si>
  <si>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</si>
  <si>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</si>
  <si>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</si>
  <si>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</si>
  <si>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</si>
  <si>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</si>
  <si>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</si>
  <si>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</si>
  <si>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</si>
  <si>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</si>
  <si>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</si>
  <si>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</si>
  <si>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</si>
  <si>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</si>
  <si>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</si>
  <si>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</si>
  <si>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</si>
  <si>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</si>
  <si>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</si>
  <si>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</si>
  <si>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</si>
  <si>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</si>
  <si>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</si>
  <si>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</si>
  <si>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</si>
  <si>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</si>
  <si>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</si>
  <si>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</si>
  <si>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</si>
  <si>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</si>
  <si>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</si>
  <si>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</si>
  <si>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</si>
  <si>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</si>
  <si>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</si>
  <si>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</si>
  <si>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</si>
  <si>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</si>
  <si>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</si>
  <si>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</si>
  <si>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</si>
  <si>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</si>
  <si>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</si>
  <si>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</si>
  <si>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</si>
  <si>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</si>
  <si>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</si>
  <si>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</si>
  <si>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</si>
  <si>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</si>
  <si>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</si>
  <si>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</si>
  <si>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</si>
  <si>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</si>
  <si>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</si>
  <si>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</si>
  <si>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</si>
  <si>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</si>
  <si>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</si>
  <si>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</si>
  <si>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</si>
  <si>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</si>
  <si>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</si>
  <si>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</si>
  <si>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</si>
  <si>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</si>
  <si>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</si>
  <si>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</si>
  <si>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</si>
  <si>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</si>
  <si>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</si>
  <si>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</si>
  <si>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</si>
  <si>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</si>
  <si>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</si>
  <si>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</si>
  <si>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</si>
  <si>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</si>
  <si>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</si>
  <si>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</si>
  <si>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</si>
  <si>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</si>
  <si>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</si>
  <si>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</si>
  <si>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</si>
  <si>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</si>
  <si>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</si>
  <si>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</si>
  <si>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</si>
  <si>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</si>
  <si>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</si>
  <si>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ТУ ДСА України в Вiнницькій областi</t>
  </si>
  <si>
    <t>21018.м. Вінниця.вул. Р. Скалецького 17</t>
  </si>
  <si>
    <t>Доручення судів України / іноземних судів</t>
  </si>
  <si>
    <t xml:space="preserve">Розглянуто справ судом присяжних </t>
  </si>
  <si>
    <t>В.В. Білик</t>
  </si>
  <si>
    <t>І.О. Савельєва</t>
  </si>
  <si>
    <t>(0432) 52-46-67</t>
  </si>
  <si>
    <t>(0432) 68-10-20</t>
  </si>
  <si>
    <t>statistik@vn.court.gov.ua</t>
  </si>
  <si>
    <t>22 січня 2021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</si>
</sst>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&amp;L02B4F5F1&amp;C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7739</v>
      </c>
      <c r="F6" s="105">
        <v>4522</v>
      </c>
      <c r="G6" s="105">
        <v>80</v>
      </c>
      <c r="H6" s="105">
        <v>3976</v>
      </c>
      <c r="I6" s="105" t="s">
        <v>206</v>
      </c>
      <c r="J6" s="105">
        <v>3763</v>
      </c>
      <c r="K6" s="84">
        <v>1452</v>
      </c>
      <c r="L6" s="91">
        <f>E6-F6</f>
        <v>3217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24403</v>
      </c>
      <c r="F7" s="105">
        <v>23934</v>
      </c>
      <c r="G7" s="105">
        <v>46</v>
      </c>
      <c r="H7" s="105">
        <v>23942</v>
      </c>
      <c r="I7" s="105">
        <v>20100</v>
      </c>
      <c r="J7" s="105">
        <v>461</v>
      </c>
      <c r="K7" s="84"/>
      <c r="L7" s="91">
        <f>E7-F7</f>
        <v>469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11</v>
      </c>
      <c r="F8" s="105">
        <v>9</v>
      </c>
      <c r="G8" s="105"/>
      <c r="H8" s="105">
        <v>10</v>
      </c>
      <c r="I8" s="105">
        <v>8</v>
      </c>
      <c r="J8" s="105">
        <v>1</v>
      </c>
      <c r="K8" s="84"/>
      <c r="L8" s="91">
        <f>E8-F8</f>
        <v>2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3816</v>
      </c>
      <c r="F9" s="105">
        <v>3536</v>
      </c>
      <c r="G9" s="105">
        <v>13</v>
      </c>
      <c r="H9" s="85">
        <v>3465</v>
      </c>
      <c r="I9" s="105">
        <v>2416</v>
      </c>
      <c r="J9" s="105">
        <v>351</v>
      </c>
      <c r="K9" s="84"/>
      <c r="L9" s="91">
        <f>E9-F9</f>
        <v>280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45</v>
      </c>
      <c r="F10" s="105">
        <v>37</v>
      </c>
      <c r="G10" s="105">
        <v>2</v>
      </c>
      <c r="H10" s="105">
        <v>39</v>
      </c>
      <c r="I10" s="105">
        <v>4</v>
      </c>
      <c r="J10" s="105">
        <v>6</v>
      </c>
      <c r="K10" s="84"/>
      <c r="L10" s="91">
        <f>E10-F10</f>
        <v>8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780</v>
      </c>
      <c r="F12" s="105">
        <v>750</v>
      </c>
      <c r="G12" s="105"/>
      <c r="H12" s="105">
        <v>756</v>
      </c>
      <c r="I12" s="105">
        <v>484</v>
      </c>
      <c r="J12" s="105">
        <v>24</v>
      </c>
      <c r="K12" s="84"/>
      <c r="L12" s="91">
        <f>E12-F12</f>
        <v>30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64</v>
      </c>
      <c r="F13" s="105">
        <v>1</v>
      </c>
      <c r="G13" s="105">
        <v>1</v>
      </c>
      <c r="H13" s="105">
        <v>9</v>
      </c>
      <c r="I13" s="105">
        <v>2</v>
      </c>
      <c r="J13" s="105">
        <v>55</v>
      </c>
      <c r="K13" s="84">
        <v>21</v>
      </c>
      <c r="L13" s="91">
        <f>E13-F13</f>
        <v>63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1330</v>
      </c>
      <c r="F14" s="112">
        <v>1297</v>
      </c>
      <c r="G14" s="112"/>
      <c r="H14" s="112">
        <v>1113</v>
      </c>
      <c r="I14" s="112">
        <v>1040</v>
      </c>
      <c r="J14" s="112">
        <v>217</v>
      </c>
      <c r="K14" s="94"/>
      <c r="L14" s="91">
        <f>E14-F14</f>
        <v>33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18</v>
      </c>
      <c r="F15" s="112">
        <v>16</v>
      </c>
      <c r="G15" s="112"/>
      <c r="H15" s="112">
        <v>17</v>
      </c>
      <c r="I15" s="112">
        <v>11</v>
      </c>
      <c r="J15" s="112">
        <v>1</v>
      </c>
      <c r="K15" s="94"/>
      <c r="L15" s="91">
        <f>E15-F15</f>
        <v>2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38206</v>
      </c>
      <c r="F16" s="86">
        <f>SUM(F6:F15)</f>
        <v>34102</v>
      </c>
      <c r="G16" s="86">
        <f>SUM(G6:G15)</f>
        <v>142</v>
      </c>
      <c r="H16" s="86">
        <f>SUM(H6:H15)</f>
        <v>33327</v>
      </c>
      <c r="I16" s="86">
        <f>SUM(I6:I15)</f>
        <v>24065</v>
      </c>
      <c r="J16" s="86">
        <f>SUM(J6:J15)</f>
        <v>4879</v>
      </c>
      <c r="K16" s="86">
        <f>SUM(K6:K15)</f>
        <v>1473</v>
      </c>
      <c r="L16" s="91">
        <f>E16-F16</f>
        <v>4104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1138</v>
      </c>
      <c r="F17" s="84">
        <v>1070</v>
      </c>
      <c r="G17" s="84">
        <v>8</v>
      </c>
      <c r="H17" s="84">
        <v>1091</v>
      </c>
      <c r="I17" s="84">
        <v>813</v>
      </c>
      <c r="J17" s="84">
        <v>47</v>
      </c>
      <c r="K17" s="84">
        <v>12</v>
      </c>
      <c r="L17" s="91">
        <f>E17-F17</f>
        <v>68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981</v>
      </c>
      <c r="F18" s="84">
        <v>832</v>
      </c>
      <c r="G18" s="84">
        <v>18</v>
      </c>
      <c r="H18" s="84">
        <v>865</v>
      </c>
      <c r="I18" s="84">
        <v>633</v>
      </c>
      <c r="J18" s="84">
        <v>116</v>
      </c>
      <c r="K18" s="84">
        <v>12</v>
      </c>
      <c r="L18" s="91">
        <f>E18-F18</f>
        <v>149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525</v>
      </c>
      <c r="F20" s="84">
        <v>512</v>
      </c>
      <c r="G20" s="84"/>
      <c r="H20" s="84">
        <v>517</v>
      </c>
      <c r="I20" s="84">
        <v>469</v>
      </c>
      <c r="J20" s="84">
        <v>8</v>
      </c>
      <c r="K20" s="84">
        <v>1</v>
      </c>
      <c r="L20" s="91">
        <f>E20-F20</f>
        <v>13</v>
      </c>
    </row>
    <row r="21" spans="1:12" ht="24" customHeight="1">
      <c r="A21" s="168"/>
      <c r="B21" s="157" t="s">
        <v>173</v>
      </c>
      <c r="C21" s="158"/>
      <c r="D21" s="39">
        <v>16</v>
      </c>
      <c r="E21" s="84">
        <v>12</v>
      </c>
      <c r="F21" s="84">
        <v>12</v>
      </c>
      <c r="G21" s="84"/>
      <c r="H21" s="84">
        <v>12</v>
      </c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>
        <v>2</v>
      </c>
      <c r="F24" s="84">
        <v>2</v>
      </c>
      <c r="G24" s="84"/>
      <c r="H24" s="84">
        <v>2</v>
      </c>
      <c r="I24" s="84">
        <v>1</v>
      </c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1845</v>
      </c>
      <c r="F25" s="94">
        <v>1641</v>
      </c>
      <c r="G25" s="94">
        <v>21</v>
      </c>
      <c r="H25" s="94">
        <v>1674</v>
      </c>
      <c r="I25" s="94">
        <v>1103</v>
      </c>
      <c r="J25" s="94">
        <v>171</v>
      </c>
      <c r="K25" s="94">
        <v>25</v>
      </c>
      <c r="L25" s="91">
        <f>E25-F25</f>
        <v>204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3444</v>
      </c>
      <c r="F26" s="84">
        <v>3325</v>
      </c>
      <c r="G26" s="84">
        <v>4</v>
      </c>
      <c r="H26" s="84">
        <v>3065</v>
      </c>
      <c r="I26" s="84">
        <v>2295</v>
      </c>
      <c r="J26" s="84">
        <v>379</v>
      </c>
      <c r="K26" s="84">
        <v>21</v>
      </c>
      <c r="L26" s="91">
        <f>E26-F26</f>
        <v>119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134</v>
      </c>
      <c r="F27" s="84">
        <v>132</v>
      </c>
      <c r="G27" s="84">
        <v>4</v>
      </c>
      <c r="H27" s="84">
        <v>132</v>
      </c>
      <c r="I27" s="84">
        <v>56</v>
      </c>
      <c r="J27" s="84">
        <v>2</v>
      </c>
      <c r="K27" s="84"/>
      <c r="L27" s="91">
        <f>E27-F27</f>
        <v>2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21308</v>
      </c>
      <c r="F28" s="84">
        <v>19781</v>
      </c>
      <c r="G28" s="84">
        <v>66</v>
      </c>
      <c r="H28" s="84">
        <v>19615</v>
      </c>
      <c r="I28" s="84">
        <v>17186</v>
      </c>
      <c r="J28" s="84">
        <v>1693</v>
      </c>
      <c r="K28" s="84">
        <v>162</v>
      </c>
      <c r="L28" s="91">
        <f>E28-F28</f>
        <v>1527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23593</v>
      </c>
      <c r="F29" s="84">
        <v>17492</v>
      </c>
      <c r="G29" s="84">
        <v>195</v>
      </c>
      <c r="H29" s="84">
        <v>16735</v>
      </c>
      <c r="I29" s="84">
        <v>13515</v>
      </c>
      <c r="J29" s="84">
        <v>6858</v>
      </c>
      <c r="K29" s="84">
        <v>777</v>
      </c>
      <c r="L29" s="91">
        <f>E29-F29</f>
        <v>6101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2551</v>
      </c>
      <c r="F30" s="84">
        <v>2436</v>
      </c>
      <c r="G30" s="84">
        <v>5</v>
      </c>
      <c r="H30" s="84">
        <v>2469</v>
      </c>
      <c r="I30" s="84">
        <v>2177</v>
      </c>
      <c r="J30" s="84">
        <v>82</v>
      </c>
      <c r="K30" s="84">
        <v>18</v>
      </c>
      <c r="L30" s="91">
        <f>E30-F30</f>
        <v>115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2598</v>
      </c>
      <c r="F31" s="84">
        <v>2183</v>
      </c>
      <c r="G31" s="84">
        <v>8</v>
      </c>
      <c r="H31" s="84">
        <v>2203</v>
      </c>
      <c r="I31" s="84">
        <v>2022</v>
      </c>
      <c r="J31" s="84">
        <v>395</v>
      </c>
      <c r="K31" s="84">
        <v>6</v>
      </c>
      <c r="L31" s="91">
        <f>E31-F31</f>
        <v>415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224</v>
      </c>
      <c r="F32" s="84">
        <v>193</v>
      </c>
      <c r="G32" s="84">
        <v>5</v>
      </c>
      <c r="H32" s="84">
        <v>181</v>
      </c>
      <c r="I32" s="84">
        <v>83</v>
      </c>
      <c r="J32" s="84">
        <v>43</v>
      </c>
      <c r="K32" s="84">
        <v>3</v>
      </c>
      <c r="L32" s="91">
        <f>E32-F32</f>
        <v>31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68</v>
      </c>
      <c r="F33" s="84">
        <v>55</v>
      </c>
      <c r="G33" s="84">
        <v>3</v>
      </c>
      <c r="H33" s="84">
        <v>51</v>
      </c>
      <c r="I33" s="84">
        <v>22</v>
      </c>
      <c r="J33" s="84">
        <v>17</v>
      </c>
      <c r="K33" s="84">
        <v>2</v>
      </c>
      <c r="L33" s="91">
        <f>E33-F33</f>
        <v>13</v>
      </c>
    </row>
    <row r="34" spans="1:12" ht="18" customHeight="1">
      <c r="A34" s="162"/>
      <c r="B34" s="157" t="s">
        <v>34</v>
      </c>
      <c r="C34" s="158"/>
      <c r="D34" s="39">
        <v>29</v>
      </c>
      <c r="E34" s="84">
        <v>7</v>
      </c>
      <c r="F34" s="84">
        <v>6</v>
      </c>
      <c r="G34" s="84">
        <v>1</v>
      </c>
      <c r="H34" s="84">
        <v>3</v>
      </c>
      <c r="I34" s="84"/>
      <c r="J34" s="84">
        <v>4</v>
      </c>
      <c r="K34" s="84"/>
      <c r="L34" s="91">
        <f>E34-F34</f>
        <v>1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62</v>
      </c>
      <c r="F35" s="84">
        <v>61</v>
      </c>
      <c r="G35" s="84"/>
      <c r="H35" s="84">
        <v>62</v>
      </c>
      <c r="I35" s="84">
        <v>3</v>
      </c>
      <c r="J35" s="84"/>
      <c r="K35" s="84"/>
      <c r="L35" s="91">
        <f>E35-F35</f>
        <v>1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290</v>
      </c>
      <c r="F36" s="84">
        <v>248</v>
      </c>
      <c r="G36" s="84">
        <v>7</v>
      </c>
      <c r="H36" s="84">
        <v>240</v>
      </c>
      <c r="I36" s="84">
        <v>53</v>
      </c>
      <c r="J36" s="84">
        <v>50</v>
      </c>
      <c r="K36" s="84">
        <v>2</v>
      </c>
      <c r="L36" s="91">
        <f>E36-F36</f>
        <v>42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1801</v>
      </c>
      <c r="F37" s="84">
        <v>1610</v>
      </c>
      <c r="G37" s="84">
        <v>6</v>
      </c>
      <c r="H37" s="84">
        <v>1587</v>
      </c>
      <c r="I37" s="84">
        <v>995</v>
      </c>
      <c r="J37" s="84">
        <v>214</v>
      </c>
      <c r="K37" s="84">
        <v>20</v>
      </c>
      <c r="L37" s="91">
        <f>E37-F37</f>
        <v>191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13</v>
      </c>
      <c r="F38" s="84">
        <v>12</v>
      </c>
      <c r="G38" s="84"/>
      <c r="H38" s="84">
        <v>12</v>
      </c>
      <c r="I38" s="84">
        <v>5</v>
      </c>
      <c r="J38" s="84">
        <v>1</v>
      </c>
      <c r="K38" s="84"/>
      <c r="L38" s="91">
        <f>E38-F38</f>
        <v>1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59</v>
      </c>
      <c r="F39" s="84">
        <v>48</v>
      </c>
      <c r="G39" s="84"/>
      <c r="H39" s="84">
        <v>53</v>
      </c>
      <c r="I39" s="84">
        <v>26</v>
      </c>
      <c r="J39" s="84">
        <v>6</v>
      </c>
      <c r="K39" s="84"/>
      <c r="L39" s="91">
        <f>E39-F39</f>
        <v>11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36789</v>
      </c>
      <c r="F40" s="94">
        <v>29436</v>
      </c>
      <c r="G40" s="94">
        <v>249</v>
      </c>
      <c r="H40" s="94">
        <v>27045</v>
      </c>
      <c r="I40" s="94">
        <v>19075</v>
      </c>
      <c r="J40" s="94">
        <v>9744</v>
      </c>
      <c r="K40" s="94">
        <v>1011</v>
      </c>
      <c r="L40" s="91">
        <f>E40-F40</f>
        <v>7353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33771</v>
      </c>
      <c r="F41" s="84">
        <v>32257</v>
      </c>
      <c r="G41" s="84">
        <v>47</v>
      </c>
      <c r="H41" s="84">
        <v>31488</v>
      </c>
      <c r="I41" s="84" t="s">
        <v>206</v>
      </c>
      <c r="J41" s="84">
        <v>2283</v>
      </c>
      <c r="K41" s="84">
        <v>6</v>
      </c>
      <c r="L41" s="91">
        <f>E41-F41</f>
        <v>1514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357</v>
      </c>
      <c r="F42" s="84">
        <v>346</v>
      </c>
      <c r="G42" s="84"/>
      <c r="H42" s="84">
        <v>293</v>
      </c>
      <c r="I42" s="84" t="s">
        <v>206</v>
      </c>
      <c r="J42" s="84">
        <v>64</v>
      </c>
      <c r="K42" s="84"/>
      <c r="L42" s="91">
        <f>E42-F42</f>
        <v>11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334</v>
      </c>
      <c r="F43" s="84">
        <v>307</v>
      </c>
      <c r="G43" s="84"/>
      <c r="H43" s="84">
        <v>308</v>
      </c>
      <c r="I43" s="84">
        <v>194</v>
      </c>
      <c r="J43" s="84">
        <v>26</v>
      </c>
      <c r="K43" s="84"/>
      <c r="L43" s="91">
        <f>E43-F43</f>
        <v>27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113</v>
      </c>
      <c r="F44" s="84">
        <v>112</v>
      </c>
      <c r="G44" s="84"/>
      <c r="H44" s="84">
        <v>112</v>
      </c>
      <c r="I44" s="84">
        <v>93</v>
      </c>
      <c r="J44" s="84">
        <v>1</v>
      </c>
      <c r="K44" s="84"/>
      <c r="L44" s="91">
        <f>E44-F44</f>
        <v>1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34218</v>
      </c>
      <c r="F45" s="84">
        <f>F41+F43+F44</f>
        <v>32676</v>
      </c>
      <c r="G45" s="84">
        <f>G41+G43+G44</f>
        <v>47</v>
      </c>
      <c r="H45" s="84">
        <f>H41+H43+H44</f>
        <v>31908</v>
      </c>
      <c r="I45" s="84">
        <f>I43+I44</f>
        <v>287</v>
      </c>
      <c r="J45" s="84">
        <f>J41+J43+J44</f>
        <v>2310</v>
      </c>
      <c r="K45" s="84">
        <f>K41+K43+K44</f>
        <v>6</v>
      </c>
      <c r="L45" s="91">
        <f>E45-F45</f>
        <v>1542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111058</v>
      </c>
      <c r="F46" s="84">
        <f t="shared" si="0"/>
        <v>97855</v>
      </c>
      <c r="G46" s="84">
        <f t="shared" si="0"/>
        <v>459</v>
      </c>
      <c r="H46" s="84">
        <f t="shared" si="0"/>
        <v>93954</v>
      </c>
      <c r="I46" s="84">
        <f t="shared" si="0"/>
        <v>44530</v>
      </c>
      <c r="J46" s="84">
        <f t="shared" si="0"/>
        <v>17104</v>
      </c>
      <c r="K46" s="84">
        <f t="shared" si="0"/>
        <v>2515</v>
      </c>
      <c r="L46" s="91">
        <f>E46-F46</f>
        <v>13203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&amp;L02B4F5F1&amp;C&amp;R2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248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226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3570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89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263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605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717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758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281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356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469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3696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50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429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736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2042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286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12731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1096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678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418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255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>
        <v>129</v>
      </c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>
        <v>28</v>
      </c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7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49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17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17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>
        <v>1</v>
      </c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>
        <v>1</v>
      </c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>
        <v>8</v>
      </c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627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2540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838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97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741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>
        <v>8</v>
      </c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452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395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183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>
        <v>1</v>
      </c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>
        <v>3</v>
      </c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>
        <v>5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&amp;L02B4F5F1&amp;C&amp;R3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3985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2555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300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>
        <v>6</v>
      </c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768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517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88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380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32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12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>
        <v>5</v>
      </c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>
        <v>271360</v>
      </c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6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720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14126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642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497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>
        <v>4</v>
      </c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227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>
        <v>15</v>
      </c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202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498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1811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34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>
        <v>14</v>
      </c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>
        <v>36382</v>
      </c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>
        <v>1</v>
      </c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12</v>
      </c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332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79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3968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8248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7472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25540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11249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294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695895405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181211326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372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177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5097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802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176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130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81176</v>
      </c>
      <c r="F57" s="115">
        <f>F58+F61+F62+F63</f>
        <v>10781</v>
      </c>
      <c r="G57" s="115">
        <f>G58+G61+G62+G63</f>
        <v>1406</v>
      </c>
      <c r="H57" s="115">
        <f>H58+H61+H62+H63</f>
        <v>453</v>
      </c>
      <c r="I57" s="115">
        <f>I58+I61+I62+I63</f>
        <v>138</v>
      </c>
    </row>
    <row r="58" spans="1:9" ht="13.5" customHeight="1">
      <c r="A58" s="219" t="s">
        <v>103</v>
      </c>
      <c r="B58" s="219"/>
      <c r="C58" s="219"/>
      <c r="D58" s="219"/>
      <c r="E58" s="94">
        <v>30607</v>
      </c>
      <c r="F58" s="94">
        <v>2011</v>
      </c>
      <c r="G58" s="94">
        <v>434</v>
      </c>
      <c r="H58" s="94">
        <v>189</v>
      </c>
      <c r="I58" s="94">
        <v>86</v>
      </c>
    </row>
    <row r="59" spans="1:9" ht="13.5" customHeight="1">
      <c r="A59" s="284" t="s">
        <v>204</v>
      </c>
      <c r="B59" s="285"/>
      <c r="C59" s="285"/>
      <c r="D59" s="286"/>
      <c r="E59" s="86">
        <v>1876</v>
      </c>
      <c r="F59" s="86">
        <v>1424</v>
      </c>
      <c r="G59" s="86">
        <v>414</v>
      </c>
      <c r="H59" s="86">
        <v>181</v>
      </c>
      <c r="I59" s="86">
        <v>81</v>
      </c>
    </row>
    <row r="60" spans="1:9" ht="13.5" customHeight="1">
      <c r="A60" s="284" t="s">
        <v>205</v>
      </c>
      <c r="B60" s="285"/>
      <c r="C60" s="285"/>
      <c r="D60" s="286"/>
      <c r="E60" s="86">
        <v>23849</v>
      </c>
      <c r="F60" s="86">
        <v>85</v>
      </c>
      <c r="G60" s="86">
        <v>4</v>
      </c>
      <c r="H60" s="86">
        <v>4</v>
      </c>
      <c r="I60" s="86"/>
    </row>
    <row r="61" spans="1:9" ht="13.5" customHeight="1">
      <c r="A61" s="272" t="s">
        <v>30</v>
      </c>
      <c r="B61" s="272"/>
      <c r="C61" s="272"/>
      <c r="D61" s="272"/>
      <c r="E61" s="84">
        <v>1451</v>
      </c>
      <c r="F61" s="84">
        <v>195</v>
      </c>
      <c r="G61" s="84">
        <v>17</v>
      </c>
      <c r="H61" s="84">
        <v>7</v>
      </c>
      <c r="I61" s="84">
        <v>4</v>
      </c>
    </row>
    <row r="62" spans="1:9" ht="13.5" customHeight="1">
      <c r="A62" s="272" t="s">
        <v>104</v>
      </c>
      <c r="B62" s="272"/>
      <c r="C62" s="272"/>
      <c r="D62" s="272"/>
      <c r="E62" s="84">
        <v>18018</v>
      </c>
      <c r="F62" s="84">
        <v>7780</v>
      </c>
      <c r="G62" s="84">
        <v>942</v>
      </c>
      <c r="H62" s="84">
        <v>257</v>
      </c>
      <c r="I62" s="84">
        <v>48</v>
      </c>
    </row>
    <row r="63" spans="1:9" ht="13.5" customHeight="1">
      <c r="A63" s="219" t="s">
        <v>108</v>
      </c>
      <c r="B63" s="219"/>
      <c r="C63" s="219"/>
      <c r="D63" s="219"/>
      <c r="E63" s="84">
        <v>31100</v>
      </c>
      <c r="F63" s="84">
        <v>795</v>
      </c>
      <c r="G63" s="84">
        <v>13</v>
      </c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37677</v>
      </c>
      <c r="G67" s="108">
        <v>240816750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13349</v>
      </c>
      <c r="G68" s="88">
        <v>166473836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24328</v>
      </c>
      <c r="G69" s="88">
        <v>74342914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13316</v>
      </c>
      <c r="G70" s="108">
        <v>7285965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>
        <v>25</v>
      </c>
      <c r="G71" s="88">
        <v>39301</v>
      </c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&amp;L02B4F5F1&amp;C&amp;R4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14.704162768942938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30.190612830498054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14.619883040935672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10.375615763546797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0.2597402597402597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96.01348934648205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722.723076923077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854.2923076923076</v>
      </c>
    </row>
    <row r="11" spans="1:4" ht="16.5" customHeight="1">
      <c r="A11" s="209" t="s">
        <v>62</v>
      </c>
      <c r="B11" s="211"/>
      <c r="C11" s="10">
        <v>9</v>
      </c>
      <c r="D11" s="84">
        <v>64.6206896551724</v>
      </c>
    </row>
    <row r="12" spans="1:4" ht="16.5" customHeight="1">
      <c r="A12" s="272" t="s">
        <v>103</v>
      </c>
      <c r="B12" s="272"/>
      <c r="C12" s="10">
        <v>10</v>
      </c>
      <c r="D12" s="84">
        <v>40.448275862069</v>
      </c>
    </row>
    <row r="13" spans="1:4" ht="16.5" customHeight="1">
      <c r="A13" s="284" t="s">
        <v>204</v>
      </c>
      <c r="B13" s="286"/>
      <c r="C13" s="10">
        <v>11</v>
      </c>
      <c r="D13" s="94">
        <v>147.862068965517</v>
      </c>
    </row>
    <row r="14" spans="1:4" ht="16.5" customHeight="1">
      <c r="A14" s="284" t="s">
        <v>205</v>
      </c>
      <c r="B14" s="286"/>
      <c r="C14" s="10">
        <v>12</v>
      </c>
      <c r="D14" s="94">
        <v>4.89655172413793</v>
      </c>
    </row>
    <row r="15" spans="1:4" ht="16.5" customHeight="1">
      <c r="A15" s="272" t="s">
        <v>30</v>
      </c>
      <c r="B15" s="272"/>
      <c r="C15" s="10">
        <v>13</v>
      </c>
      <c r="D15" s="84">
        <v>86.6206896551724</v>
      </c>
    </row>
    <row r="16" spans="1:4" ht="16.5" customHeight="1">
      <c r="A16" s="272" t="s">
        <v>104</v>
      </c>
      <c r="B16" s="272"/>
      <c r="C16" s="10">
        <v>14</v>
      </c>
      <c r="D16" s="84">
        <v>117.137931034483</v>
      </c>
    </row>
    <row r="17" spans="1:5" ht="16.5" customHeight="1">
      <c r="A17" s="272" t="s">
        <v>108</v>
      </c>
      <c r="B17" s="272"/>
      <c r="C17" s="10">
        <v>15</v>
      </c>
      <c r="D17" s="84">
        <v>24.9310344827586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215</v>
      </c>
      <c r="D26" s="307"/>
    </row>
    <row r="27" spans="1:4" ht="12.75">
      <c r="A27" s="62" t="s">
        <v>101</v>
      </c>
      <c r="B27" s="83"/>
      <c r="C27" s="307" t="s">
        <v>216</v>
      </c>
      <c r="D27" s="307"/>
    </row>
    <row r="28" ht="15.75" customHeight="1"/>
    <row r="29" spans="3:4" ht="12.75" customHeight="1">
      <c r="C29" s="324" t="s">
        <v>217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&amp;L02B4F5F1&amp;C&amp;R5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Ірина Волощук</cp:lastModifiedBy>
  <cp:lastPrinted>2020-09-01T06:11:52Z</cp:lastPrinted>
  <dcterms:created xsi:type="dcterms:W3CDTF">2004-04-20T14:33:35Z</dcterms:created>
  <dcterms:modified xsi:type="dcterms:W3CDTF">2021-01-25T06:48:00Z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мзс_10002_4.2020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02B4F5F1</vt:lpwstr>
  </property>
  <property fmtid="{D5CDD505-2E9C-101B-9397-08002B2CF9AE}" pid="9" name="Підрозділ">
    <vt:lpwstr>ТУ ДСА України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3.26.0.1578</vt:lpwstr>
  </property>
</Properties>
</file>