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<sst xmlns="http://schemas.openxmlformats.org/spreadsheetml/2006/main" count="187" uniqueCount="160">
  <si>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</si>
  <si>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</si>
  <si>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</si>
  <si>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</si>
  <si>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</si>
  <si>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</si>
  <si>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</si>
  <si>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</si>
  <si>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</si>
  <si>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</si>
  <si>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</si>
  <si>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</si>
  <si>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</si>
  <si>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</si>
  <si>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</si>
  <si>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</si>
  <si>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</si>
  <si>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</si>
  <si>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</si>
  <si>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</si>
  <si>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</si>
  <si>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</si>
  <si>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</si>
  <si>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</si>
  <si>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</si>
  <si>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</si>
  <si>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</si>
  <si>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</si>
  <si>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</si>
  <si>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</si>
  <si>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</si>
  <si>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</si>
  <si>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</si>
  <si>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</si>
  <si>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</si>
  <si>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</si>
  <si>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</si>
  <si>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</si>
  <si>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</si>
  <si>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</si>
  <si>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</si>
  <si>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</si>
  <si>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</si>
  <si>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</si>
  <si>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</si>
  <si>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</si>
  <si>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</si>
  <si>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</si>
  <si>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</si>
  <si>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</si>
  <si>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</si>
  <si>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</si>
  <si>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</si>
  <si>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</si>
  <si>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</si>
  <si>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</si>
  <si>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</si>
  <si>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</si>
  <si>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</si>
  <si>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</si>
  <si>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</si>
  <si>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</si>
  <si>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</si>
  <si>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</si>
  <si>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</si>
  <si>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</si>
  <si>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</si>
  <si>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</si>
  <si>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</si>
  <si>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</si>
  <si>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</si>
  <si>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</si>
  <si>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</si>
  <si>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</si>
  <si>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</si>
  <si>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</si>
  <si>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</si>
  <si>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</si>
  <si>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</si>
  <si>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</si>
  <si>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</si>
  <si>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</si>
  <si>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</si>
  <si>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</si>
  <si>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</si>
  <si>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</si>
  <si>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</si>
  <si>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</si>
  <si>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</si>
  <si>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</si>
  <si>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</si>
  <si>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</si>
  <si>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</si>
  <si>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</si>
  <si>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</si>
  <si>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</si>
  <si>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</si>
  <si>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</si>
  <si>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</si>
  <si>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</si>
  <si>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</si>
  <si>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</si>
  <si>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</si>
  <si>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</si>
  <si>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</si>
  <si>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</si>
  <si>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</si>
  <si>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</si>
  <si>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</si>
  <si>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</si>
  <si>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</si>
  <si>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</si>
  <si>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</si>
  <si>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</si>
  <si>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</si>
  <si>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</si>
  <si>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</si>
  <si>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</si>
  <si>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</si>
  <si>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</si>
  <si>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</si>
  <si>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</si>
  <si>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</si>
  <si>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</si>
  <si>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</si>
  <si>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Вiнницькій областi</t>
  </si>
  <si>
    <t>21018. Вінницька область.м. Вінниця</t>
  </si>
  <si>
    <t>вул. Р. Скалецького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</si>
  <si>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</si>
  <si>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</si>
  <si>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</si>
  <si>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</si>
  <si>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</si>
  <si>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</si>
  <si>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</si>
  <si>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</si>
  <si>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</si>
  <si>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</si>
  <si>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</si>
  <si>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</si>
  <si>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</si>
  <si>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</si>
  <si>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</si>
  <si>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</si>
  <si>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</si>
  <si>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</si>
  <si>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</si>
  <si>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</si>
  <si>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</si>
  <si>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</si>
  <si>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</si>
  <si>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</si>
  <si>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</si>
  <si>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</si>
  <si>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В.В. Білик</t>
  </si>
  <si>
    <t>О.С. Пінська</t>
  </si>
  <si>
    <t>(0432) 52-46-67</t>
  </si>
  <si>
    <t>(0432) 68-10-20</t>
  </si>
  <si>
    <t>pinska@vn.court.gov.ua</t>
  </si>
  <si>
    <t>25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</si>
</sst>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&amp;L83ECB1D4&amp;C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27339</v>
      </c>
      <c r="D6" s="88">
        <f>SUM(D7,D10,D13,D14,D15,D21,D24,D25,D18,D19,D20)</f>
        <v>27546950.209999964</v>
      </c>
      <c r="E6" s="88">
        <f>SUM(E7,E10,E13,E14,E15,E21,E24,E25,E18,E19,E20)</f>
        <v>22177</v>
      </c>
      <c r="F6" s="88">
        <f>SUM(F7,F10,F13,F14,F15,F21,F24,F25,F18,F19,F20)</f>
        <v>23035522.719999958</v>
      </c>
      <c r="G6" s="88">
        <f>SUM(G7,G10,G13,G14,G15,G21,G24,G25,G18,G19,G20)</f>
        <v>525</v>
      </c>
      <c r="H6" s="88">
        <f>SUM(H7,H10,H13,H14,H15,H21,H24,H25,H18,H19,H20)</f>
        <v>647347.95</v>
      </c>
      <c r="I6" s="88">
        <f>SUM(I7,I10,I13,I14,I15,I21,I24,I25,I18,I19,I20)</f>
        <v>2065</v>
      </c>
      <c r="J6" s="88">
        <f>SUM(J7,J10,J13,J14,J15,J21,J24,J25,J18,J19,J20)</f>
        <v>1747344.89</v>
      </c>
      <c r="K6" s="88">
        <f>SUM(K7,K10,K13,K14,K15,K21,K24,K25,K18,K19,K20)</f>
        <v>3659</v>
      </c>
      <c r="L6" s="88">
        <f>SUM(L7,L10,L13,L14,L15,L21,L24,L25,L18,L19,L20)</f>
        <v>3479305.0600000103</v>
      </c>
    </row>
    <row r="7" spans="1:12" ht="12.75" customHeight="1">
      <c r="A7" s="86">
        <v>2</v>
      </c>
      <c r="B7" s="89" t="s">
        <v>68</v>
      </c>
      <c r="C7" s="90">
        <v>7094</v>
      </c>
      <c r="D7" s="90">
        <v>14655014.4</v>
      </c>
      <c r="E7" s="90">
        <v>5010</v>
      </c>
      <c r="F7" s="90">
        <v>11579539.39</v>
      </c>
      <c r="G7" s="90">
        <v>177</v>
      </c>
      <c r="H7" s="90">
        <v>398144.22</v>
      </c>
      <c r="I7" s="90">
        <v>992</v>
      </c>
      <c r="J7" s="90">
        <v>1219757.45</v>
      </c>
      <c r="K7" s="90">
        <v>1464</v>
      </c>
      <c r="L7" s="90">
        <v>2216227.96000001</v>
      </c>
    </row>
    <row r="8" spans="1:12" ht="12.75">
      <c r="A8" s="86">
        <v>3</v>
      </c>
      <c r="B8" s="91" t="s">
        <v>69</v>
      </c>
      <c r="C8" s="90">
        <v>2889</v>
      </c>
      <c r="D8" s="90">
        <v>8174229.76</v>
      </c>
      <c r="E8" s="90">
        <v>2729</v>
      </c>
      <c r="F8" s="90">
        <v>7428651.6</v>
      </c>
      <c r="G8" s="90">
        <v>105</v>
      </c>
      <c r="H8" s="90">
        <v>263991.52</v>
      </c>
      <c r="I8" s="90">
        <v>72</v>
      </c>
      <c r="J8" s="90">
        <v>120330.17</v>
      </c>
      <c r="K8" s="90">
        <v>66</v>
      </c>
      <c r="L8" s="90">
        <v>435442</v>
      </c>
    </row>
    <row r="9" spans="1:12" ht="12.75">
      <c r="A9" s="86">
        <v>4</v>
      </c>
      <c r="B9" s="91" t="s">
        <v>70</v>
      </c>
      <c r="C9" s="90">
        <v>4205</v>
      </c>
      <c r="D9" s="90">
        <v>6480784.63999998</v>
      </c>
      <c r="E9" s="90">
        <v>2281</v>
      </c>
      <c r="F9" s="90">
        <v>4150887.79</v>
      </c>
      <c r="G9" s="90">
        <v>72</v>
      </c>
      <c r="H9" s="90">
        <v>134152.7</v>
      </c>
      <c r="I9" s="90">
        <v>920</v>
      </c>
      <c r="J9" s="90">
        <v>1099427.28</v>
      </c>
      <c r="K9" s="90">
        <v>1398</v>
      </c>
      <c r="L9" s="90">
        <v>1780785.96000001</v>
      </c>
    </row>
    <row r="10" spans="1:12" ht="12.75">
      <c r="A10" s="86">
        <v>5</v>
      </c>
      <c r="B10" s="89" t="s">
        <v>71</v>
      </c>
      <c r="C10" s="90">
        <v>4303</v>
      </c>
      <c r="D10" s="90">
        <v>4783153.87000001</v>
      </c>
      <c r="E10" s="90">
        <v>3431</v>
      </c>
      <c r="F10" s="90">
        <v>4143876.16000001</v>
      </c>
      <c r="G10" s="90">
        <v>163</v>
      </c>
      <c r="H10" s="90">
        <v>148269.67</v>
      </c>
      <c r="I10" s="90">
        <v>303</v>
      </c>
      <c r="J10" s="90">
        <v>298792.14</v>
      </c>
      <c r="K10" s="90">
        <v>650</v>
      </c>
      <c r="L10" s="90">
        <v>691206.6</v>
      </c>
    </row>
    <row r="11" spans="1:12" ht="12.75">
      <c r="A11" s="86">
        <v>6</v>
      </c>
      <c r="B11" s="91" t="s">
        <v>72</v>
      </c>
      <c r="C11" s="90">
        <v>293</v>
      </c>
      <c r="D11" s="90">
        <v>719978.79</v>
      </c>
      <c r="E11" s="90">
        <v>229</v>
      </c>
      <c r="F11" s="90">
        <v>654848.54</v>
      </c>
      <c r="G11" s="90">
        <v>9</v>
      </c>
      <c r="H11" s="90">
        <v>25433.5</v>
      </c>
      <c r="I11" s="90">
        <v>87</v>
      </c>
      <c r="J11" s="90">
        <v>90715.29</v>
      </c>
      <c r="K11" s="90">
        <v>32</v>
      </c>
      <c r="L11" s="90">
        <v>79392</v>
      </c>
    </row>
    <row r="12" spans="1:12" ht="12.75">
      <c r="A12" s="86">
        <v>7</v>
      </c>
      <c r="B12" s="91" t="s">
        <v>73</v>
      </c>
      <c r="C12" s="90">
        <v>4010</v>
      </c>
      <c r="D12" s="90">
        <v>4063175.08000001</v>
      </c>
      <c r="E12" s="90">
        <v>3202</v>
      </c>
      <c r="F12" s="90">
        <v>3489027.62000001</v>
      </c>
      <c r="G12" s="90">
        <v>154</v>
      </c>
      <c r="H12" s="90">
        <v>122836.17</v>
      </c>
      <c r="I12" s="90">
        <v>216</v>
      </c>
      <c r="J12" s="90">
        <v>208076.85</v>
      </c>
      <c r="K12" s="90">
        <v>618</v>
      </c>
      <c r="L12" s="90">
        <v>611814.6</v>
      </c>
    </row>
    <row r="13" spans="1:12" ht="12.75">
      <c r="A13" s="86">
        <v>8</v>
      </c>
      <c r="B13" s="89" t="s">
        <v>18</v>
      </c>
      <c r="C13" s="90">
        <v>4370</v>
      </c>
      <c r="D13" s="90">
        <v>4325311.8</v>
      </c>
      <c r="E13" s="90">
        <v>4180</v>
      </c>
      <c r="F13" s="90">
        <v>4134385.06</v>
      </c>
      <c r="G13" s="90">
        <v>150</v>
      </c>
      <c r="H13" s="90">
        <v>84640.36</v>
      </c>
      <c r="I13" s="90">
        <v>55</v>
      </c>
      <c r="J13" s="90">
        <v>46200.8</v>
      </c>
      <c r="K13" s="90">
        <v>67</v>
      </c>
      <c r="L13" s="90">
        <v>65994.6</v>
      </c>
    </row>
    <row r="14" spans="1:12" ht="12.75">
      <c r="A14" s="86">
        <v>9</v>
      </c>
      <c r="B14" s="89" t="s">
        <v>19</v>
      </c>
      <c r="C14" s="90">
        <v>23</v>
      </c>
      <c r="D14" s="90">
        <v>58846.21</v>
      </c>
      <c r="E14" s="90">
        <v>23</v>
      </c>
      <c r="F14" s="90">
        <v>54072.92</v>
      </c>
      <c r="G14" s="90">
        <v>1</v>
      </c>
      <c r="H14" s="90">
        <v>454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2884</v>
      </c>
      <c r="D15" s="90">
        <v>1536025.5</v>
      </c>
      <c r="E15" s="90">
        <v>2489</v>
      </c>
      <c r="F15" s="90">
        <v>1344827.56</v>
      </c>
      <c r="G15" s="90">
        <v>32</v>
      </c>
      <c r="H15" s="90">
        <v>15364.6</v>
      </c>
      <c r="I15" s="90">
        <v>4</v>
      </c>
      <c r="J15" s="90">
        <v>2438.8</v>
      </c>
      <c r="K15" s="90">
        <v>377</v>
      </c>
      <c r="L15" s="90">
        <v>229492.5</v>
      </c>
    </row>
    <row r="16" spans="1:12" ht="12.75">
      <c r="A16" s="86">
        <v>11</v>
      </c>
      <c r="B16" s="91" t="s">
        <v>72</v>
      </c>
      <c r="C16" s="90">
        <v>137</v>
      </c>
      <c r="D16" s="90">
        <v>168560.3</v>
      </c>
      <c r="E16" s="90">
        <v>77</v>
      </c>
      <c r="F16" s="90">
        <v>93509.61</v>
      </c>
      <c r="G16" s="90"/>
      <c r="H16" s="90"/>
      <c r="I16" s="90">
        <v>2</v>
      </c>
      <c r="J16" s="90">
        <v>1446.4</v>
      </c>
      <c r="K16" s="90">
        <v>59</v>
      </c>
      <c r="L16" s="90">
        <v>71700.9</v>
      </c>
    </row>
    <row r="17" spans="1:12" ht="12.75">
      <c r="A17" s="86">
        <v>12</v>
      </c>
      <c r="B17" s="91" t="s">
        <v>73</v>
      </c>
      <c r="C17" s="90">
        <v>2747</v>
      </c>
      <c r="D17" s="90">
        <v>1367465.2</v>
      </c>
      <c r="E17" s="90">
        <v>2412</v>
      </c>
      <c r="F17" s="90">
        <v>1251317.95</v>
      </c>
      <c r="G17" s="90">
        <v>32</v>
      </c>
      <c r="H17" s="90">
        <v>15364.6</v>
      </c>
      <c r="I17" s="90">
        <v>2</v>
      </c>
      <c r="J17" s="90">
        <v>992.4</v>
      </c>
      <c r="K17" s="90">
        <v>318</v>
      </c>
      <c r="L17" s="90">
        <v>157791.6</v>
      </c>
    </row>
    <row r="18" spans="1:12" ht="12.75">
      <c r="A18" s="86">
        <v>13</v>
      </c>
      <c r="B18" s="92" t="s">
        <v>93</v>
      </c>
      <c r="C18" s="90">
        <v>8434</v>
      </c>
      <c r="D18" s="90">
        <v>2090679.39999995</v>
      </c>
      <c r="E18" s="90">
        <v>6829</v>
      </c>
      <c r="F18" s="90">
        <v>1699993.39999995</v>
      </c>
      <c r="G18" s="90">
        <v>2</v>
      </c>
      <c r="H18" s="90">
        <v>475.1</v>
      </c>
      <c r="I18" s="90">
        <v>710</v>
      </c>
      <c r="J18" s="90">
        <v>178053.7</v>
      </c>
      <c r="K18" s="90">
        <v>1087</v>
      </c>
      <c r="L18" s="90">
        <v>269188.5</v>
      </c>
    </row>
    <row r="19" spans="1:12" ht="12.75">
      <c r="A19" s="86">
        <v>14</v>
      </c>
      <c r="B19" s="92" t="s">
        <v>94</v>
      </c>
      <c r="C19" s="90">
        <v>200</v>
      </c>
      <c r="D19" s="90">
        <v>27112.23</v>
      </c>
      <c r="E19" s="90">
        <v>189</v>
      </c>
      <c r="F19" s="90">
        <v>25620.83</v>
      </c>
      <c r="G19" s="90"/>
      <c r="H19" s="90"/>
      <c r="I19" s="90"/>
      <c r="J19" s="90"/>
      <c r="K19" s="90">
        <v>10</v>
      </c>
      <c r="L19" s="90">
        <v>1240.5</v>
      </c>
    </row>
    <row r="20" spans="1:12" ht="25.5">
      <c r="A20" s="86">
        <v>15</v>
      </c>
      <c r="B20" s="92" t="s">
        <v>98</v>
      </c>
      <c r="C20" s="90">
        <v>9</v>
      </c>
      <c r="D20" s="90">
        <v>4465.8</v>
      </c>
      <c r="E20" s="90">
        <v>9</v>
      </c>
      <c r="F20" s="90">
        <v>4465.8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11</v>
      </c>
      <c r="D21" s="90">
        <f>SUM(D22:D23)</f>
        <v>51909.8</v>
      </c>
      <c r="E21" s="90">
        <f>SUM(E22:E23)</f>
        <v>10</v>
      </c>
      <c r="F21" s="90">
        <f>SUM(F22:F23)</f>
        <v>43738.200000000004</v>
      </c>
      <c r="G21" s="90">
        <f>SUM(G22:G23)</f>
        <v>0</v>
      </c>
      <c r="H21" s="90">
        <f>SUM(H22:H23)</f>
        <v>0</v>
      </c>
      <c r="I21" s="90">
        <f>SUM(I22:I23)</f>
        <v>1</v>
      </c>
      <c r="J21" s="90">
        <f>SUM(J22:J23)</f>
        <v>2102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2</v>
      </c>
      <c r="F22" s="90">
        <v>1984.8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9</v>
      </c>
      <c r="D23" s="90">
        <v>49925</v>
      </c>
      <c r="E23" s="90">
        <v>8</v>
      </c>
      <c r="F23" s="90">
        <v>41753.4</v>
      </c>
      <c r="G23" s="90"/>
      <c r="H23" s="90"/>
      <c r="I23" s="90">
        <v>1</v>
      </c>
      <c r="J23" s="90">
        <v>2102</v>
      </c>
      <c r="K23" s="90"/>
      <c r="L23" s="90"/>
    </row>
    <row r="24" spans="1:12" ht="38.25">
      <c r="A24" s="86">
        <v>19</v>
      </c>
      <c r="B24" s="89" t="s">
        <v>95</v>
      </c>
      <c r="C24" s="90">
        <v>11</v>
      </c>
      <c r="D24" s="90">
        <v>14431.2</v>
      </c>
      <c r="E24" s="90">
        <v>7</v>
      </c>
      <c r="F24" s="90">
        <v>5003.4</v>
      </c>
      <c r="G24" s="90"/>
      <c r="H24" s="90"/>
      <c r="I24" s="90"/>
      <c r="J24" s="90"/>
      <c r="K24" s="90">
        <v>4</v>
      </c>
      <c r="L24" s="90">
        <v>5954.4</v>
      </c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502</v>
      </c>
      <c r="D39" s="88">
        <f>SUM(D40,D47,D48,D49)</f>
        <v>424565.62</v>
      </c>
      <c r="E39" s="88">
        <f>SUM(E40,E47,E48,E49)</f>
        <v>434</v>
      </c>
      <c r="F39" s="88">
        <f>SUM(F40,F47,F48,F49)</f>
        <v>261149.6</v>
      </c>
      <c r="G39" s="88">
        <f>SUM(G40,G47,G48,G49)</f>
        <v>4</v>
      </c>
      <c r="H39" s="88">
        <f>SUM(H40,H47,H48,H49)</f>
        <v>2892.8</v>
      </c>
      <c r="I39" s="88">
        <f>SUM(I40,I47,I48,I49)</f>
        <v>5</v>
      </c>
      <c r="J39" s="88">
        <f>SUM(J40,J47,J48,J49)</f>
        <v>4481.2</v>
      </c>
      <c r="K39" s="88">
        <f>SUM(K40,K47,K48,K49)</f>
        <v>63</v>
      </c>
      <c r="L39" s="88">
        <f>SUM(L40,L47,L48,L49)</f>
        <v>47635.2</v>
      </c>
    </row>
    <row r="40" spans="1:12" ht="12.75">
      <c r="A40" s="86">
        <v>35</v>
      </c>
      <c r="B40" s="89" t="s">
        <v>79</v>
      </c>
      <c r="C40" s="90">
        <f>SUM(C41,C44)</f>
        <v>500</v>
      </c>
      <c r="D40" s="90">
        <f>SUM(D41,D44)</f>
        <v>423077.02</v>
      </c>
      <c r="E40" s="90">
        <f>SUM(E41,E44)</f>
        <v>432</v>
      </c>
      <c r="F40" s="90">
        <f>SUM(F41,F44)</f>
        <v>260330.87</v>
      </c>
      <c r="G40" s="90">
        <f>SUM(G41,G44)</f>
        <v>4</v>
      </c>
      <c r="H40" s="90">
        <f>SUM(H41,H44)</f>
        <v>2892.8</v>
      </c>
      <c r="I40" s="90">
        <f>SUM(I41,I44)</f>
        <v>5</v>
      </c>
      <c r="J40" s="90">
        <f>SUM(J41,J44)</f>
        <v>4481.2</v>
      </c>
      <c r="K40" s="90">
        <f>SUM(K41,K44)</f>
        <v>63</v>
      </c>
      <c r="L40" s="90">
        <f>SUM(L41,L44)</f>
        <v>47635.2</v>
      </c>
    </row>
    <row r="41" spans="1:12" ht="12.75">
      <c r="A41" s="86">
        <v>36</v>
      </c>
      <c r="B41" s="89" t="s">
        <v>80</v>
      </c>
      <c r="C41" s="90">
        <v>4</v>
      </c>
      <c r="D41" s="90">
        <v>4977.2</v>
      </c>
      <c r="E41" s="90">
        <v>2</v>
      </c>
      <c r="F41" s="90">
        <v>1488.6</v>
      </c>
      <c r="G41" s="90"/>
      <c r="H41" s="90"/>
      <c r="I41" s="90">
        <v>2</v>
      </c>
      <c r="J41" s="90">
        <v>2992.4</v>
      </c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4</v>
      </c>
      <c r="D43" s="90">
        <v>4977.2</v>
      </c>
      <c r="E43" s="90">
        <v>2</v>
      </c>
      <c r="F43" s="90">
        <v>1488.6</v>
      </c>
      <c r="G43" s="90"/>
      <c r="H43" s="90"/>
      <c r="I43" s="90">
        <v>2</v>
      </c>
      <c r="J43" s="90">
        <v>2992.4</v>
      </c>
      <c r="K43" s="90"/>
      <c r="L43" s="90"/>
    </row>
    <row r="44" spans="1:12" ht="12.75">
      <c r="A44" s="86">
        <v>39</v>
      </c>
      <c r="B44" s="89" t="s">
        <v>82</v>
      </c>
      <c r="C44" s="90">
        <v>496</v>
      </c>
      <c r="D44" s="90">
        <v>418099.82</v>
      </c>
      <c r="E44" s="90">
        <v>430</v>
      </c>
      <c r="F44" s="90">
        <v>258842.27</v>
      </c>
      <c r="G44" s="90">
        <v>4</v>
      </c>
      <c r="H44" s="90">
        <v>2892.8</v>
      </c>
      <c r="I44" s="90">
        <v>3</v>
      </c>
      <c r="J44" s="90">
        <v>1488.8</v>
      </c>
      <c r="K44" s="90">
        <v>63</v>
      </c>
      <c r="L44" s="90">
        <v>47635.2</v>
      </c>
    </row>
    <row r="45" spans="1:12" ht="25.5">
      <c r="A45" s="86">
        <v>40</v>
      </c>
      <c r="B45" s="91" t="s">
        <v>83</v>
      </c>
      <c r="C45" s="90">
        <v>5</v>
      </c>
      <c r="D45" s="90">
        <v>8435.4</v>
      </c>
      <c r="E45" s="90">
        <v>2</v>
      </c>
      <c r="F45" s="90">
        <v>992.4</v>
      </c>
      <c r="G45" s="90"/>
      <c r="H45" s="90"/>
      <c r="I45" s="90">
        <v>3</v>
      </c>
      <c r="J45" s="90">
        <v>1488.8</v>
      </c>
      <c r="K45" s="90"/>
      <c r="L45" s="90"/>
    </row>
    <row r="46" spans="1:12" ht="12.75">
      <c r="A46" s="86">
        <v>41</v>
      </c>
      <c r="B46" s="91" t="s">
        <v>73</v>
      </c>
      <c r="C46" s="90">
        <v>491</v>
      </c>
      <c r="D46" s="90">
        <v>409664.42</v>
      </c>
      <c r="E46" s="90">
        <v>428</v>
      </c>
      <c r="F46" s="90">
        <v>257849.87</v>
      </c>
      <c r="G46" s="90">
        <v>4</v>
      </c>
      <c r="H46" s="90">
        <v>2892.8</v>
      </c>
      <c r="I46" s="90"/>
      <c r="J46" s="90"/>
      <c r="K46" s="90">
        <v>63</v>
      </c>
      <c r="L46" s="90">
        <v>47635.2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2</v>
      </c>
      <c r="D49" s="90">
        <v>1488.6</v>
      </c>
      <c r="E49" s="90">
        <v>2</v>
      </c>
      <c r="F49" s="90">
        <v>818.73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612</v>
      </c>
      <c r="D50" s="88">
        <f>SUM(D51:D54)</f>
        <v>21949.920000000002</v>
      </c>
      <c r="E50" s="88">
        <f>SUM(E51:E54)</f>
        <v>611</v>
      </c>
      <c r="F50" s="88">
        <f>SUM(F51:F54)</f>
        <v>21893.25</v>
      </c>
      <c r="G50" s="88">
        <f>SUM(G51:G54)</f>
        <v>0</v>
      </c>
      <c r="H50" s="88">
        <f>SUM(H51:H54)</f>
        <v>0</v>
      </c>
      <c r="I50" s="88">
        <f>SUM(I51:I54)</f>
        <v>12</v>
      </c>
      <c r="J50" s="88">
        <f>SUM(J51:J54)</f>
        <v>643.32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427</v>
      </c>
      <c r="D51" s="90">
        <v>9731.57</v>
      </c>
      <c r="E51" s="90">
        <v>426</v>
      </c>
      <c r="F51" s="90">
        <v>9716.36</v>
      </c>
      <c r="G51" s="90"/>
      <c r="H51" s="90"/>
      <c r="I51" s="90">
        <v>4</v>
      </c>
      <c r="J51" s="90">
        <v>345.2</v>
      </c>
      <c r="K51" s="90"/>
      <c r="L51" s="90"/>
    </row>
    <row r="52" spans="1:12" ht="12.75">
      <c r="A52" s="86">
        <v>47</v>
      </c>
      <c r="B52" s="89" t="s">
        <v>10</v>
      </c>
      <c r="C52" s="90">
        <v>120</v>
      </c>
      <c r="D52" s="90">
        <v>8912.41</v>
      </c>
      <c r="E52" s="90">
        <v>120</v>
      </c>
      <c r="F52" s="90">
        <v>8870.32</v>
      </c>
      <c r="G52" s="90"/>
      <c r="H52" s="90"/>
      <c r="I52" s="90">
        <v>2</v>
      </c>
      <c r="J52" s="90">
        <v>148.86</v>
      </c>
      <c r="K52" s="90"/>
      <c r="L52" s="90"/>
    </row>
    <row r="53" spans="1:12" ht="51" customHeight="1">
      <c r="A53" s="86">
        <v>48</v>
      </c>
      <c r="B53" s="89" t="s">
        <v>104</v>
      </c>
      <c r="C53" s="90">
        <v>17</v>
      </c>
      <c r="D53" s="90">
        <v>439.15</v>
      </c>
      <c r="E53" s="90">
        <v>17</v>
      </c>
      <c r="F53" s="90">
        <v>439.22</v>
      </c>
      <c r="G53" s="90"/>
      <c r="H53" s="90"/>
      <c r="I53" s="90">
        <v>2</v>
      </c>
      <c r="J53" s="90">
        <v>29.77</v>
      </c>
      <c r="K53" s="90"/>
      <c r="L53" s="90"/>
    </row>
    <row r="54" spans="1:12" ht="12.75">
      <c r="A54" s="86">
        <v>49</v>
      </c>
      <c r="B54" s="89" t="s">
        <v>86</v>
      </c>
      <c r="C54" s="90">
        <v>48</v>
      </c>
      <c r="D54" s="90">
        <v>2866.79</v>
      </c>
      <c r="E54" s="90">
        <v>48</v>
      </c>
      <c r="F54" s="90">
        <v>2867.35</v>
      </c>
      <c r="G54" s="90"/>
      <c r="H54" s="90"/>
      <c r="I54" s="90">
        <v>4</v>
      </c>
      <c r="J54" s="90">
        <v>119.49</v>
      </c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16443</v>
      </c>
      <c r="D55" s="88">
        <v>8153699.80000009</v>
      </c>
      <c r="E55" s="88">
        <v>6805</v>
      </c>
      <c r="F55" s="88">
        <v>3374504.65999996</v>
      </c>
      <c r="G55" s="88"/>
      <c r="H55" s="88"/>
      <c r="I55" s="88">
        <v>16288</v>
      </c>
      <c r="J55" s="88">
        <v>8174352.66000007</v>
      </c>
      <c r="K55" s="88">
        <v>155</v>
      </c>
      <c r="L55" s="88">
        <v>78895.7999999999</v>
      </c>
    </row>
    <row r="56" spans="1:12" ht="19.5" customHeight="1">
      <c r="A56" s="86">
        <v>51</v>
      </c>
      <c r="B56" s="95" t="s">
        <v>128</v>
      </c>
      <c r="C56" s="88">
        <f>SUM(C6,C28,C39,C50,C55)</f>
        <v>44896</v>
      </c>
      <c r="D56" s="88">
        <f>SUM(D6,D28,D39,D50,D55)</f>
        <v>36147165.55000006</v>
      </c>
      <c r="E56" s="88">
        <f>SUM(E6,E28,E39,E50,E55)</f>
        <v>30027</v>
      </c>
      <c r="F56" s="88">
        <f>SUM(F6,F28,F39,F50,F55)</f>
        <v>26693070.22999992</v>
      </c>
      <c r="G56" s="88">
        <f>SUM(G6,G28,G39,G50,G55)</f>
        <v>529</v>
      </c>
      <c r="H56" s="88">
        <f>SUM(H6,H28,H39,H50,H55)</f>
        <v>650240.75</v>
      </c>
      <c r="I56" s="88">
        <f>SUM(I6,I28,I39,I50,I55)</f>
        <v>18370</v>
      </c>
      <c r="J56" s="88">
        <f>SUM(J6,J28,J39,J50,J55)</f>
        <v>9926822.07000007</v>
      </c>
      <c r="K56" s="88">
        <f>SUM(K6,K28,K39,K50,K55)</f>
        <v>3877</v>
      </c>
      <c r="L56" s="88">
        <f>SUM(L6,L28,L39,L50,L55)</f>
        <v>3605836.0600000103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&amp;L83ECB1D4&amp;CФорма № Зведений- 10, Підрозділ: ТУ ДСА України в Вiнницькій областi,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3865</v>
      </c>
      <c r="G5" s="97">
        <f>SUM(G6:G30)</f>
        <v>3589461.46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153</v>
      </c>
      <c r="G6" s="99">
        <v>171804.4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58</v>
      </c>
      <c r="G7" s="99">
        <v>190620.78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2619</v>
      </c>
      <c r="G8" s="99">
        <v>1832591.89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>
        <v>1</v>
      </c>
      <c r="G9" s="99">
        <v>2481</v>
      </c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32</v>
      </c>
      <c r="G10" s="99">
        <v>30020.1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81</v>
      </c>
      <c r="G11" s="99">
        <v>485799.18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79</v>
      </c>
      <c r="G12" s="99">
        <v>112624.15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4</v>
      </c>
      <c r="G13" s="99">
        <v>2977.2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347</v>
      </c>
      <c r="G14" s="99">
        <v>356807.61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13</v>
      </c>
      <c r="G15" s="99">
        <v>18227.8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109</v>
      </c>
      <c r="G17" s="99">
        <v>59544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181</v>
      </c>
      <c r="G18" s="99">
        <v>173133.75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8</v>
      </c>
      <c r="G19" s="99">
        <v>16374.6</v>
      </c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16</v>
      </c>
      <c r="G21" s="99">
        <v>21088.5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>
        <v>3</v>
      </c>
      <c r="G22" s="99">
        <v>1488.6</v>
      </c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>
        <v>1</v>
      </c>
      <c r="G23" s="99">
        <v>496.2</v>
      </c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140</v>
      </c>
      <c r="G24" s="99">
        <v>75174.3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16</v>
      </c>
      <c r="G25" s="99">
        <v>31756.8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4</v>
      </c>
      <c r="G30" s="99">
        <v>6450.6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&amp;L83ECB1D4&amp;CФорма № Зведений- 10, Підрозділ: ТУ ДСА України в Вiнницькій областi,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2022-11-24T11:52:15Z</cp:lastPrinted>
  <dcterms:created xsi:type="dcterms:W3CDTF">2015-09-09T10:27:32Z</dcterms:created>
  <dcterms:modified xsi:type="dcterms:W3CDTF">2023-02-06T13:37:36Z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Зведений- 10_10002_4.2022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83ECB1D4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