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<sst xmlns="http://schemas.openxmlformats.org/spreadsheetml/2006/main" count="280" uniqueCount="212">
  <si>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</si>
  <si>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</si>
  <si>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</si>
  <si>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</si>
  <si>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</si>
  <si>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</si>
  <si>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</si>
  <si>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</si>
  <si>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</si>
  <si>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</si>
  <si>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</si>
  <si>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</si>
  <si>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</si>
  <si>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</si>
  <si>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</si>
  <si>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</si>
  <si>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</si>
  <si>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</si>
  <si>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</si>
  <si>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</si>
  <si>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</si>
  <si>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</si>
  <si>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</si>
  <si>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</si>
  <si>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</si>
  <si>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</si>
  <si>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</si>
  <si>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</si>
  <si>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</si>
  <si>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</si>
  <si>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</si>
  <si>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</si>
  <si>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</si>
  <si>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</si>
  <si>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</si>
  <si>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</si>
  <si>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</si>
  <si>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</si>
  <si>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</si>
  <si>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</si>
  <si>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</si>
  <si>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</si>
  <si>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</si>
  <si>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</si>
  <si>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</si>
  <si>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</si>
  <si>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</si>
  <si>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</si>
  <si>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</si>
  <si>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</si>
  <si>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</si>
  <si>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</si>
  <si>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</si>
  <si>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</si>
  <si>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</si>
  <si>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</si>
  <si>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</si>
  <si>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</si>
  <si>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</si>
  <si>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</si>
  <si>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</si>
  <si>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</si>
  <si>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</si>
  <si>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</si>
  <si>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</si>
  <si>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</si>
  <si>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</si>
  <si>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</si>
  <si>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</si>
  <si>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</si>
  <si>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</si>
  <si>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</si>
  <si>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</si>
  <si>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</si>
  <si>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</si>
  <si>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</si>
  <si>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</si>
  <si>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</si>
  <si>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</si>
  <si>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</si>
  <si>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</si>
  <si>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</si>
  <si>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</si>
  <si>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</si>
  <si>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</si>
  <si>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</si>
  <si>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</si>
  <si>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</si>
  <si>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</si>
  <si>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</si>
  <si>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</si>
  <si>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</si>
  <si>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</si>
  <si>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</si>
  <si>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</si>
  <si>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</si>
  <si>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</si>
  <si>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</si>
  <si>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</si>
  <si>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</si>
  <si>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</si>
  <si>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</si>
  <si>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</si>
  <si>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</si>
  <si>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</si>
  <si>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</si>
  <si>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</si>
  <si>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</si>
  <si>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</si>
  <si>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</si>
  <si>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</si>
  <si>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</si>
  <si>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</si>
  <si>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</si>
  <si>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</si>
  <si>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</si>
  <si>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</si>
  <si>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</si>
  <si>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</si>
  <si>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</si>
  <si>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</si>
  <si>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</si>
  <si>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</si>
  <si>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</si>
  <si>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</si>
  <si>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</si>
  <si>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</si>
  <si>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</si>
  <si>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</si>
  <si>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</si>
  <si>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</si>
  <si>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</si>
  <si>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</si>
  <si>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</si>
  <si>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</si>
  <si>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</si>
  <si>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</si>
  <si>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</si>
  <si>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</si>
  <si>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</si>
  <si>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</si>
  <si>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</si>
  <si>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</si>
  <si>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</si>
  <si>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</si>
  <si>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</si>
  <si>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</si>
  <si>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</si>
  <si>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</si>
  <si>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</si>
  <si>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</si>
  <si>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</si>
  <si>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</si>
  <si>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</si>
  <si>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</si>
  <si>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</si>
  <si>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</si>
  <si>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</si>
  <si>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</si>
  <si>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</si>
  <si>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</si>
  <si>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</si>
  <si>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</si>
  <si>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</si>
  <si>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</si>
  <si>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</si>
  <si>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</si>
  <si>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</si>
  <si>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</si>
  <si>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</si>
  <si>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</si>
  <si>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</si>
  <si>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</si>
  <si>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</si>
  <si>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</si>
  <si>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</si>
  <si>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</si>
  <si>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</si>
  <si>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</si>
  <si>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</si>
  <si>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</si>
  <si>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</si>
  <si>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</si>
  <si>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</si>
  <si>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</si>
  <si>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</si>
  <si>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</si>
  <si>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</si>
  <si>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</si>
  <si>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</si>
  <si>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</si>
  <si>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</si>
  <si>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</si>
  <si>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</si>
  <si>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</si>
  <si>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</si>
  <si>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</si>
  <si>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</si>
  <si>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</si>
  <si>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</si>
  <si>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</si>
  <si>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</si>
  <si>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ТУ ДСА України в Вiнницькій областi</t>
  </si>
  <si>
    <t>21018.м. Вінниця.вул. Р. Скалецького 17</t>
  </si>
  <si>
    <t>Доручення судів України / іноземних судів</t>
  </si>
  <si>
    <t xml:space="preserve">Розглянуто справ судом присяжних </t>
  </si>
  <si>
    <t>В.В. Білик</t>
  </si>
  <si>
    <t>О.С. Пінська</t>
  </si>
  <si>
    <t>(0432) 52-46-67</t>
  </si>
  <si>
    <t>(0432) 68-10-20</t>
  </si>
  <si>
    <t>pinska@vn.court.gov.ua</t>
  </si>
  <si>
    <t>30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</si>
</sst>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&amp;L287EF5E3&amp;C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7199</v>
      </c>
      <c r="F6" s="90">
        <v>4243</v>
      </c>
      <c r="G6" s="90">
        <v>90</v>
      </c>
      <c r="H6" s="90">
        <v>3862</v>
      </c>
      <c r="I6" s="90" t="s">
        <v>172</v>
      </c>
      <c r="J6" s="90">
        <v>3337</v>
      </c>
      <c r="K6" s="91">
        <v>1176</v>
      </c>
      <c r="L6" s="101">
        <f>E6-F6</f>
        <v>2956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38019</v>
      </c>
      <c r="F7" s="90">
        <v>37501</v>
      </c>
      <c r="G7" s="90">
        <v>48</v>
      </c>
      <c r="H7" s="90">
        <v>37545</v>
      </c>
      <c r="I7" s="90">
        <v>33424</v>
      </c>
      <c r="J7" s="90">
        <v>474</v>
      </c>
      <c r="K7" s="91"/>
      <c r="L7" s="101">
        <f>E7-F7</f>
        <v>518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19</v>
      </c>
      <c r="F8" s="90">
        <v>19</v>
      </c>
      <c r="G8" s="90"/>
      <c r="H8" s="90">
        <v>17</v>
      </c>
      <c r="I8" s="90">
        <v>13</v>
      </c>
      <c r="J8" s="90">
        <v>2</v>
      </c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3714</v>
      </c>
      <c r="F9" s="90">
        <v>3430</v>
      </c>
      <c r="G9" s="90">
        <v>18</v>
      </c>
      <c r="H9" s="90">
        <v>3432</v>
      </c>
      <c r="I9" s="90">
        <v>2332</v>
      </c>
      <c r="J9" s="90">
        <v>282</v>
      </c>
      <c r="K9" s="91"/>
      <c r="L9" s="101">
        <f>E9-F9</f>
        <v>284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39</v>
      </c>
      <c r="F10" s="90">
        <v>31</v>
      </c>
      <c r="G10" s="90">
        <v>3</v>
      </c>
      <c r="H10" s="90">
        <v>30</v>
      </c>
      <c r="I10" s="90">
        <v>4</v>
      </c>
      <c r="J10" s="90">
        <v>9</v>
      </c>
      <c r="K10" s="91"/>
      <c r="L10" s="101">
        <f>E10-F10</f>
        <v>8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>
        <v>1</v>
      </c>
      <c r="F11" s="90">
        <v>1</v>
      </c>
      <c r="G11" s="90"/>
      <c r="H11" s="90">
        <v>1</v>
      </c>
      <c r="I11" s="90">
        <v>1</v>
      </c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843</v>
      </c>
      <c r="F12" s="90">
        <v>814</v>
      </c>
      <c r="G12" s="90">
        <v>1</v>
      </c>
      <c r="H12" s="90">
        <v>813</v>
      </c>
      <c r="I12" s="90">
        <v>484</v>
      </c>
      <c r="J12" s="90">
        <v>30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76</v>
      </c>
      <c r="F13" s="90">
        <v>9</v>
      </c>
      <c r="G13" s="90">
        <v>2</v>
      </c>
      <c r="H13" s="90">
        <v>12</v>
      </c>
      <c r="I13" s="90">
        <v>6</v>
      </c>
      <c r="J13" s="90">
        <v>64</v>
      </c>
      <c r="K13" s="91">
        <v>23</v>
      </c>
      <c r="L13" s="101">
        <f>E13-F13</f>
        <v>67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46</v>
      </c>
      <c r="F14" s="90">
        <v>46</v>
      </c>
      <c r="G14" s="90"/>
      <c r="H14" s="90">
        <v>44</v>
      </c>
      <c r="I14" s="90">
        <v>23</v>
      </c>
      <c r="J14" s="90">
        <v>2</v>
      </c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49956</v>
      </c>
      <c r="F15" s="104">
        <f>SUM(F6:F14)</f>
        <v>46094</v>
      </c>
      <c r="G15" s="104">
        <f>SUM(G6:G14)</f>
        <v>162</v>
      </c>
      <c r="H15" s="104">
        <f>SUM(H6:H14)</f>
        <v>45756</v>
      </c>
      <c r="I15" s="104">
        <f>SUM(I6:I14)</f>
        <v>36287</v>
      </c>
      <c r="J15" s="104">
        <f>SUM(J6:J14)</f>
        <v>4200</v>
      </c>
      <c r="K15" s="104">
        <f>SUM(K6:K14)</f>
        <v>1199</v>
      </c>
      <c r="L15" s="101">
        <f>E15-F15</f>
        <v>3862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1407</v>
      </c>
      <c r="F16" s="92">
        <v>1362</v>
      </c>
      <c r="G16" s="92">
        <v>17</v>
      </c>
      <c r="H16" s="92">
        <v>1335</v>
      </c>
      <c r="I16" s="92">
        <v>1071</v>
      </c>
      <c r="J16" s="92">
        <v>72</v>
      </c>
      <c r="K16" s="91">
        <v>9</v>
      </c>
      <c r="L16" s="101">
        <f>E16-F16</f>
        <v>45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1258</v>
      </c>
      <c r="F17" s="92">
        <v>1087</v>
      </c>
      <c r="G17" s="92">
        <v>27</v>
      </c>
      <c r="H17" s="92">
        <v>1115</v>
      </c>
      <c r="I17" s="92">
        <v>820</v>
      </c>
      <c r="J17" s="92">
        <v>143</v>
      </c>
      <c r="K17" s="91">
        <v>13</v>
      </c>
      <c r="L17" s="101">
        <f>E17-F17</f>
        <v>171</v>
      </c>
    </row>
    <row r="18" spans="1:12" ht="26.25" customHeight="1">
      <c r="A18" s="174"/>
      <c r="B18" s="164" t="s">
        <v>130</v>
      </c>
      <c r="C18" s="165"/>
      <c r="D18" s="43">
        <v>13</v>
      </c>
      <c r="E18" s="92">
        <v>2</v>
      </c>
      <c r="F18" s="92">
        <v>2</v>
      </c>
      <c r="G18" s="92"/>
      <c r="H18" s="92">
        <v>2</v>
      </c>
      <c r="I18" s="92">
        <v>1</v>
      </c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894</v>
      </c>
      <c r="F19" s="91">
        <v>715</v>
      </c>
      <c r="G19" s="91"/>
      <c r="H19" s="91">
        <v>881</v>
      </c>
      <c r="I19" s="91">
        <v>796</v>
      </c>
      <c r="J19" s="91">
        <v>13</v>
      </c>
      <c r="K19" s="91">
        <v>2</v>
      </c>
      <c r="L19" s="101">
        <f>E19-F19</f>
        <v>179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6</v>
      </c>
      <c r="F20" s="91">
        <v>5</v>
      </c>
      <c r="G20" s="91">
        <v>1</v>
      </c>
      <c r="H20" s="91">
        <v>6</v>
      </c>
      <c r="I20" s="91"/>
      <c r="J20" s="91"/>
      <c r="K20" s="91"/>
      <c r="L20" s="101">
        <f>E20-F20</f>
        <v>1</v>
      </c>
    </row>
    <row r="21" spans="1:12" ht="17.25" customHeight="1">
      <c r="A21" s="174"/>
      <c r="B21" s="164" t="s">
        <v>35</v>
      </c>
      <c r="C21" s="165"/>
      <c r="D21" s="43">
        <v>16</v>
      </c>
      <c r="E21" s="91">
        <v>2</v>
      </c>
      <c r="F21" s="91">
        <v>2</v>
      </c>
      <c r="G21" s="91"/>
      <c r="H21" s="91">
        <v>2</v>
      </c>
      <c r="I21" s="91">
        <v>2</v>
      </c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>
        <v>3</v>
      </c>
      <c r="F22" s="91">
        <v>3</v>
      </c>
      <c r="G22" s="91"/>
      <c r="H22" s="91">
        <v>3</v>
      </c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2501</v>
      </c>
      <c r="F24" s="91">
        <v>2121</v>
      </c>
      <c r="G24" s="91">
        <v>31</v>
      </c>
      <c r="H24" s="91">
        <v>2273</v>
      </c>
      <c r="I24" s="91">
        <v>1619</v>
      </c>
      <c r="J24" s="91">
        <v>228</v>
      </c>
      <c r="K24" s="91">
        <v>24</v>
      </c>
      <c r="L24" s="101">
        <f>E24-F24</f>
        <v>380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2659</v>
      </c>
      <c r="F25" s="91">
        <v>2554</v>
      </c>
      <c r="G25" s="91">
        <v>12</v>
      </c>
      <c r="H25" s="91">
        <v>2538</v>
      </c>
      <c r="I25" s="91">
        <v>2019</v>
      </c>
      <c r="J25" s="91">
        <v>121</v>
      </c>
      <c r="K25" s="91">
        <v>13</v>
      </c>
      <c r="L25" s="101">
        <f>E25-F25</f>
        <v>105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114</v>
      </c>
      <c r="F26" s="91">
        <v>110</v>
      </c>
      <c r="G26" s="91"/>
      <c r="H26" s="91">
        <v>112</v>
      </c>
      <c r="I26" s="91">
        <v>51</v>
      </c>
      <c r="J26" s="91">
        <v>2</v>
      </c>
      <c r="K26" s="91"/>
      <c r="L26" s="101">
        <f>E26-F26</f>
        <v>4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23578</v>
      </c>
      <c r="F27" s="91">
        <v>22131</v>
      </c>
      <c r="G27" s="91">
        <v>79</v>
      </c>
      <c r="H27" s="91">
        <v>22000</v>
      </c>
      <c r="I27" s="91">
        <v>19264</v>
      </c>
      <c r="J27" s="91">
        <v>1578</v>
      </c>
      <c r="K27" s="91">
        <v>108</v>
      </c>
      <c r="L27" s="101">
        <f>E27-F27</f>
        <v>1447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26307</v>
      </c>
      <c r="F28" s="91">
        <v>19821</v>
      </c>
      <c r="G28" s="91">
        <v>219</v>
      </c>
      <c r="H28" s="91">
        <v>20242</v>
      </c>
      <c r="I28" s="91">
        <v>16030</v>
      </c>
      <c r="J28" s="91">
        <v>6065</v>
      </c>
      <c r="K28" s="91">
        <v>537</v>
      </c>
      <c r="L28" s="101">
        <f>E28-F28</f>
        <v>6486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3377</v>
      </c>
      <c r="F29" s="91">
        <v>3266</v>
      </c>
      <c r="G29" s="91">
        <v>14</v>
      </c>
      <c r="H29" s="91">
        <v>3259</v>
      </c>
      <c r="I29" s="91">
        <v>2902</v>
      </c>
      <c r="J29" s="91">
        <v>118</v>
      </c>
      <c r="K29" s="91">
        <v>8</v>
      </c>
      <c r="L29" s="101">
        <f>E29-F29</f>
        <v>111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3334</v>
      </c>
      <c r="F30" s="91">
        <v>2915</v>
      </c>
      <c r="G30" s="91">
        <v>17</v>
      </c>
      <c r="H30" s="91">
        <v>2922</v>
      </c>
      <c r="I30" s="91">
        <v>2669</v>
      </c>
      <c r="J30" s="91">
        <v>412</v>
      </c>
      <c r="K30" s="91">
        <v>7</v>
      </c>
      <c r="L30" s="101">
        <f>E30-F30</f>
        <v>419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252</v>
      </c>
      <c r="F31" s="91">
        <v>210</v>
      </c>
      <c r="G31" s="91">
        <v>8</v>
      </c>
      <c r="H31" s="91">
        <v>222</v>
      </c>
      <c r="I31" s="91">
        <v>87</v>
      </c>
      <c r="J31" s="91">
        <v>30</v>
      </c>
      <c r="K31" s="91">
        <v>4</v>
      </c>
      <c r="L31" s="101">
        <f>E31-F31</f>
        <v>42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100</v>
      </c>
      <c r="F32" s="91">
        <v>81</v>
      </c>
      <c r="G32" s="91">
        <v>2</v>
      </c>
      <c r="H32" s="91">
        <v>87</v>
      </c>
      <c r="I32" s="91">
        <v>23</v>
      </c>
      <c r="J32" s="91">
        <v>13</v>
      </c>
      <c r="K32" s="91">
        <v>2</v>
      </c>
      <c r="L32" s="101">
        <f>E32-F32</f>
        <v>19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5</v>
      </c>
      <c r="F33" s="91">
        <v>3</v>
      </c>
      <c r="G33" s="91"/>
      <c r="H33" s="91">
        <v>4</v>
      </c>
      <c r="I33" s="91">
        <v>1</v>
      </c>
      <c r="J33" s="91">
        <v>1</v>
      </c>
      <c r="K33" s="91"/>
      <c r="L33" s="101">
        <f>E33-F33</f>
        <v>2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100</v>
      </c>
      <c r="F34" s="91">
        <v>97</v>
      </c>
      <c r="G34" s="91">
        <v>1</v>
      </c>
      <c r="H34" s="91">
        <v>99</v>
      </c>
      <c r="I34" s="91">
        <v>7</v>
      </c>
      <c r="J34" s="91">
        <v>1</v>
      </c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288</v>
      </c>
      <c r="F35" s="91">
        <v>232</v>
      </c>
      <c r="G35" s="91">
        <v>9</v>
      </c>
      <c r="H35" s="91">
        <v>245</v>
      </c>
      <c r="I35" s="91">
        <v>83</v>
      </c>
      <c r="J35" s="91">
        <v>43</v>
      </c>
      <c r="K35" s="91">
        <v>1</v>
      </c>
      <c r="L35" s="101">
        <f>E35-F35</f>
        <v>56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2455</v>
      </c>
      <c r="F36" s="91">
        <v>2264</v>
      </c>
      <c r="G36" s="91">
        <v>9</v>
      </c>
      <c r="H36" s="91">
        <v>2266</v>
      </c>
      <c r="I36" s="91">
        <v>1403</v>
      </c>
      <c r="J36" s="91">
        <v>189</v>
      </c>
      <c r="K36" s="91">
        <v>15</v>
      </c>
      <c r="L36" s="101">
        <f>E36-F36</f>
        <v>191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12</v>
      </c>
      <c r="F37" s="91">
        <v>10</v>
      </c>
      <c r="G37" s="91"/>
      <c r="H37" s="91">
        <v>11</v>
      </c>
      <c r="I37" s="91">
        <v>5</v>
      </c>
      <c r="J37" s="91">
        <v>1</v>
      </c>
      <c r="K37" s="91"/>
      <c r="L37" s="101">
        <f>E37-F37</f>
        <v>2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85</v>
      </c>
      <c r="F38" s="91">
        <v>78</v>
      </c>
      <c r="G38" s="91"/>
      <c r="H38" s="91">
        <v>74</v>
      </c>
      <c r="I38" s="91">
        <v>46</v>
      </c>
      <c r="J38" s="91">
        <v>11</v>
      </c>
      <c r="K38" s="91"/>
      <c r="L38" s="101">
        <f>E38-F38</f>
        <v>7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40500</v>
      </c>
      <c r="F40" s="91">
        <v>32659</v>
      </c>
      <c r="G40" s="91">
        <v>290</v>
      </c>
      <c r="H40" s="91">
        <v>31915</v>
      </c>
      <c r="I40" s="91">
        <v>22424</v>
      </c>
      <c r="J40" s="91">
        <v>8585</v>
      </c>
      <c r="K40" s="91">
        <v>695</v>
      </c>
      <c r="L40" s="101">
        <f>E40-F40</f>
        <v>7841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31352</v>
      </c>
      <c r="F41" s="91">
        <v>29947</v>
      </c>
      <c r="G41" s="91">
        <v>10</v>
      </c>
      <c r="H41" s="91">
        <v>29786</v>
      </c>
      <c r="I41" s="91" t="s">
        <v>172</v>
      </c>
      <c r="J41" s="91">
        <v>1566</v>
      </c>
      <c r="K41" s="91">
        <v>8</v>
      </c>
      <c r="L41" s="101">
        <f>E41-F41</f>
        <v>1405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351</v>
      </c>
      <c r="F42" s="91">
        <v>315</v>
      </c>
      <c r="G42" s="91"/>
      <c r="H42" s="91">
        <v>339</v>
      </c>
      <c r="I42" s="91" t="s">
        <v>172</v>
      </c>
      <c r="J42" s="91">
        <v>12</v>
      </c>
      <c r="K42" s="91"/>
      <c r="L42" s="101">
        <f>E42-F42</f>
        <v>36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379</v>
      </c>
      <c r="F43" s="91">
        <v>348</v>
      </c>
      <c r="G43" s="91"/>
      <c r="H43" s="91">
        <v>350</v>
      </c>
      <c r="I43" s="91">
        <v>207</v>
      </c>
      <c r="J43" s="91">
        <v>29</v>
      </c>
      <c r="K43" s="91">
        <v>1</v>
      </c>
      <c r="L43" s="101">
        <f>E43-F43</f>
        <v>31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83</v>
      </c>
      <c r="F44" s="91">
        <v>82</v>
      </c>
      <c r="G44" s="91"/>
      <c r="H44" s="91">
        <v>81</v>
      </c>
      <c r="I44" s="91">
        <v>49</v>
      </c>
      <c r="J44" s="91">
        <v>2</v>
      </c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31814</v>
      </c>
      <c r="F45" s="91">
        <f aca="true" t="shared" si="0" ref="F45:K45">F41+F43+F44</f>
        <v>30377</v>
      </c>
      <c r="G45" s="91">
        <f t="shared" si="0"/>
        <v>10</v>
      </c>
      <c r="H45" s="91">
        <f t="shared" si="0"/>
        <v>30217</v>
      </c>
      <c r="I45" s="91">
        <f>I43+I44</f>
        <v>256</v>
      </c>
      <c r="J45" s="91">
        <f t="shared" si="0"/>
        <v>1597</v>
      </c>
      <c r="K45" s="91">
        <f t="shared" si="0"/>
        <v>9</v>
      </c>
      <c r="L45" s="101">
        <f>E45-F45</f>
        <v>1437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124771</v>
      </c>
      <c r="F46" s="91">
        <f aca="true" t="shared" si="1" ref="F46:K46">F15+F24+F40+F45</f>
        <v>111251</v>
      </c>
      <c r="G46" s="91">
        <f t="shared" si="1"/>
        <v>493</v>
      </c>
      <c r="H46" s="91">
        <f t="shared" si="1"/>
        <v>110161</v>
      </c>
      <c r="I46" s="91">
        <f t="shared" si="1"/>
        <v>60586</v>
      </c>
      <c r="J46" s="91">
        <f t="shared" si="1"/>
        <v>14610</v>
      </c>
      <c r="K46" s="91">
        <f t="shared" si="1"/>
        <v>1927</v>
      </c>
      <c r="L46" s="101">
        <f>E46-F46</f>
        <v>13520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&amp;L287EF5E3&amp;CФорма № Зведений- 1 мзс, Підрозділ: ТУ ДСА України в Вiнницькій областi,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259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243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3143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72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265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596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710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490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213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276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595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3660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68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196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898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2693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188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11002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1316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752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631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341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189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15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55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15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>
        <v>2</v>
      </c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13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4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4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2990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578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40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538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12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501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306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130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9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>
        <v>2</v>
      </c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>
        <v>1</v>
      </c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>
        <v>2</v>
      </c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>
        <v>4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&amp;L287EF5E3&amp;CФорма № Зведений- 1 мзс, Підрозділ: ТУ ДСА України в Вiнницькій областi,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3873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2776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462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55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880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50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59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389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52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18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>
        <v>8</v>
      </c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>
        <v>483087</v>
      </c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9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2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702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13588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1068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994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>
        <v>5</v>
      </c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378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10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345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424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2450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51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>
        <v>4</v>
      </c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>
        <v>198183</v>
      </c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>
        <v>9067</v>
      </c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>
        <v>1</v>
      </c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3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455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144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4722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29807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10693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489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1207930947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216768303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>
        <v>8</v>
      </c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678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152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7314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969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176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111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43176</v>
      </c>
      <c r="F55" s="96">
        <v>1932</v>
      </c>
      <c r="G55" s="96">
        <v>468</v>
      </c>
      <c r="H55" s="96">
        <v>135</v>
      </c>
      <c r="I55" s="96">
        <v>45</v>
      </c>
    </row>
    <row r="56" spans="1:9" ht="13.5" customHeight="1">
      <c r="A56" s="272" t="s">
        <v>31</v>
      </c>
      <c r="B56" s="272"/>
      <c r="C56" s="272"/>
      <c r="D56" s="272"/>
      <c r="E56" s="96">
        <v>2056</v>
      </c>
      <c r="F56" s="96">
        <v>186</v>
      </c>
      <c r="G56" s="96">
        <v>24</v>
      </c>
      <c r="H56" s="96">
        <v>4</v>
      </c>
      <c r="I56" s="96">
        <v>3</v>
      </c>
    </row>
    <row r="57" spans="1:9" ht="13.5" customHeight="1">
      <c r="A57" s="272" t="s">
        <v>107</v>
      </c>
      <c r="B57" s="272"/>
      <c r="C57" s="272"/>
      <c r="D57" s="272"/>
      <c r="E57" s="96">
        <v>21868</v>
      </c>
      <c r="F57" s="96">
        <v>8907</v>
      </c>
      <c r="G57" s="96">
        <v>900</v>
      </c>
      <c r="H57" s="96">
        <v>139</v>
      </c>
      <c r="I57" s="96">
        <v>101</v>
      </c>
    </row>
    <row r="58" spans="1:9" ht="13.5" customHeight="1">
      <c r="A58" s="203" t="s">
        <v>111</v>
      </c>
      <c r="B58" s="203"/>
      <c r="C58" s="203"/>
      <c r="D58" s="203"/>
      <c r="E58" s="96">
        <v>29681</v>
      </c>
      <c r="F58" s="96">
        <v>517</v>
      </c>
      <c r="G58" s="96">
        <v>13</v>
      </c>
      <c r="H58" s="96">
        <v>5</v>
      </c>
      <c r="I58" s="96">
        <v>1</v>
      </c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38617</v>
      </c>
      <c r="G62" s="118">
        <v>292311930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15379</v>
      </c>
      <c r="G63" s="119">
        <v>235363782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23238</v>
      </c>
      <c r="G64" s="119">
        <v>56948148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13767</v>
      </c>
      <c r="G65" s="120">
        <v>7504045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>
        <v>87</v>
      </c>
      <c r="G66" s="121">
        <v>135790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&amp;L287EF5E3&amp;CФорма № Зведений- 1 мзс, Підрозділ: ТУ ДСА України в Вiнницькій областi,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13.189596167008897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28.547619047619047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10.526315789473685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8.095515433896331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0.5635566687539136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99.02023352599078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992.4414414414415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1124.063063063063</v>
      </c>
    </row>
    <row r="11" spans="1:4" ht="16.5" customHeight="1">
      <c r="A11" s="226" t="s">
        <v>63</v>
      </c>
      <c r="B11" s="228"/>
      <c r="C11" s="14">
        <v>9</v>
      </c>
      <c r="D11" s="94">
        <v>54.0344827586207</v>
      </c>
    </row>
    <row r="12" spans="1:4" ht="16.5" customHeight="1">
      <c r="A12" s="318" t="s">
        <v>106</v>
      </c>
      <c r="B12" s="318"/>
      <c r="C12" s="14">
        <v>10</v>
      </c>
      <c r="D12" s="94">
        <v>24.2758620689655</v>
      </c>
    </row>
    <row r="13" spans="1:4" ht="16.5" customHeight="1">
      <c r="A13" s="318" t="s">
        <v>31</v>
      </c>
      <c r="B13" s="318"/>
      <c r="C13" s="14">
        <v>11</v>
      </c>
      <c r="D13" s="94">
        <v>69.6206896551724</v>
      </c>
    </row>
    <row r="14" spans="1:4" ht="16.5" customHeight="1">
      <c r="A14" s="318" t="s">
        <v>107</v>
      </c>
      <c r="B14" s="318"/>
      <c r="C14" s="14">
        <v>12</v>
      </c>
      <c r="D14" s="94">
        <v>98.7586206896552</v>
      </c>
    </row>
    <row r="15" spans="1:4" ht="16.5" customHeight="1">
      <c r="A15" s="318" t="s">
        <v>111</v>
      </c>
      <c r="B15" s="318"/>
      <c r="C15" s="14">
        <v>13</v>
      </c>
      <c r="D15" s="94">
        <v>20.9655172413793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&amp;L287EF5E3&amp;CФорма № Зведений- 1 мзс, Підрозділ: ТУ ДСА України в Вiнницькій областi,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2018-03-28T07:45:37Z</cp:lastPrinted>
  <dcterms:created xsi:type="dcterms:W3CDTF">2004-04-20T14:33:35Z</dcterms:created>
  <dcterms:modified xsi:type="dcterms:W3CDTF">2020-02-10T07:44:00Z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мзс_10002_4.2019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287EF5E3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