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<sst xmlns="http://schemas.openxmlformats.org/spreadsheetml/2006/main" count="152" uniqueCount="127">
  <si>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</si>
  <si>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</si>
  <si>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</si>
  <si>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</si>
  <si>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</si>
  <si>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</si>
  <si>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</si>
  <si>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</si>
  <si>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</si>
  <si>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</si>
  <si>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</si>
  <si>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</si>
  <si>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</si>
  <si>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</si>
  <si>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</si>
  <si>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</si>
  <si>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</si>
  <si>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</si>
  <si>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</si>
  <si>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</si>
  <si>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</si>
  <si>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</si>
  <si>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</si>
  <si>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</si>
  <si>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</si>
  <si>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</si>
  <si>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</si>
  <si>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</si>
  <si>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</si>
  <si>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</si>
  <si>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</si>
  <si>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</si>
  <si>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</si>
  <si>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</si>
  <si>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</si>
  <si>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</si>
  <si>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</si>
  <si>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</si>
  <si>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</si>
  <si>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</si>
  <si>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</si>
  <si>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</si>
  <si>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</si>
  <si>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</si>
  <si>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</si>
  <si>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</si>
  <si>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</si>
  <si>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</si>
  <si>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</si>
  <si>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</si>
  <si>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</si>
  <si>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</si>
  <si>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</si>
  <si>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</si>
  <si>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</si>
  <si>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</si>
  <si>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</si>
  <si>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</si>
  <si>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</si>
  <si>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</si>
  <si>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</si>
  <si>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</si>
  <si>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</si>
  <si>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</si>
  <si>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</si>
  <si>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</si>
  <si>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</si>
  <si>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</si>
  <si>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</si>
  <si>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</si>
  <si>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</si>
  <si>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</si>
  <si>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</si>
  <si>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</si>
  <si>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</si>
  <si>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</si>
  <si>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</si>
  <si>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</si>
  <si>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</si>
  <si>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</si>
  <si>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</si>
  <si>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</si>
  <si>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</si>
  <si>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</si>
  <si>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</si>
  <si>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</si>
  <si>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</si>
  <si>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</si>
  <si>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</si>
  <si>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</si>
  <si>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</si>
  <si>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</si>
  <si>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</si>
  <si>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</si>
  <si>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</si>
  <si>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</si>
  <si>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</si>
  <si>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</si>
  <si>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</si>
  <si>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</si>
  <si>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</si>
  <si>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</si>
  <si>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</si>
  <si>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</si>
  <si>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</si>
  <si>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</si>
  <si>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</si>
  <si>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</si>
  <si>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</si>
  <si>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</si>
  <si>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</si>
  <si>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</si>
  <si>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</si>
  <si>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</si>
  <si>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</si>
  <si>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</si>
  <si>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</si>
  <si>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</si>
  <si>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</si>
  <si>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</si>
  <si>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</si>
  <si>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</si>
  <si>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</si>
  <si>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52-46-67</t>
  </si>
  <si>
    <t>(0432) 68-10-20</t>
  </si>
  <si>
    <t>pinska@vn.court.gov.ua</t>
  </si>
  <si>
    <t>9 січня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</si>
</sst>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&amp;LAAA85131&amp;C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33634</v>
      </c>
      <c r="D6" s="96">
        <f>SUM(D7,D10,D13,D14,D15,D20,D23,D24,D18,D19)</f>
        <v>31224810.859999932</v>
      </c>
      <c r="E6" s="96">
        <f>SUM(E7,E10,E13,E14,E15,E20,E23,E24,E18,E19)</f>
        <v>24831</v>
      </c>
      <c r="F6" s="96">
        <f>SUM(F7,F10,F13,F14,F15,F20,F23,F24,F18,F19)</f>
        <v>25483048.790000018</v>
      </c>
      <c r="G6" s="96">
        <f>SUM(G7,G10,G13,G14,G15,G20,G23,G24,G18,G19)</f>
        <v>1081</v>
      </c>
      <c r="H6" s="96">
        <f>SUM(H7,H10,H13,H14,H15,H20,H23,H24,H18,H19)</f>
        <v>1053381.3399999999</v>
      </c>
      <c r="I6" s="96">
        <f>SUM(I7,I10,I13,I14,I15,I20,I23,I24,I18,I19)</f>
        <v>2302</v>
      </c>
      <c r="J6" s="96">
        <f>SUM(J7,J10,J13,J14,J15,J20,J23,J24,J18,J19)</f>
        <v>1289467.7900000007</v>
      </c>
      <c r="K6" s="96">
        <f>SUM(K7,K10,K13,K14,K15,K20,K23,K24,K18,K19)</f>
        <v>7144</v>
      </c>
      <c r="L6" s="96">
        <f>SUM(L7,L10,L13,L14,L15,L20,L23,L24,L18,L19)</f>
        <v>4517082.81000002</v>
      </c>
    </row>
    <row r="7" spans="1:12" ht="16.5" customHeight="1">
      <c r="A7" s="87">
        <v>2</v>
      </c>
      <c r="B7" s="90" t="s">
        <v>75</v>
      </c>
      <c r="C7" s="97">
        <v>14702</v>
      </c>
      <c r="D7" s="97">
        <v>20055507.2599999</v>
      </c>
      <c r="E7" s="97">
        <v>10115</v>
      </c>
      <c r="F7" s="97">
        <v>15701621.06</v>
      </c>
      <c r="G7" s="97">
        <v>488</v>
      </c>
      <c r="H7" s="97">
        <v>673605.09</v>
      </c>
      <c r="I7" s="97">
        <v>1010</v>
      </c>
      <c r="J7" s="97">
        <v>773429.540000001</v>
      </c>
      <c r="K7" s="97">
        <v>3934</v>
      </c>
      <c r="L7" s="97">
        <v>3128796.11000002</v>
      </c>
    </row>
    <row r="8" spans="1:12" ht="16.5" customHeight="1">
      <c r="A8" s="87">
        <v>3</v>
      </c>
      <c r="B8" s="91" t="s">
        <v>76</v>
      </c>
      <c r="C8" s="97">
        <v>5055</v>
      </c>
      <c r="D8" s="97">
        <v>10406907.52</v>
      </c>
      <c r="E8" s="97">
        <v>4814</v>
      </c>
      <c r="F8" s="97">
        <v>9663076.85</v>
      </c>
      <c r="G8" s="97">
        <v>303</v>
      </c>
      <c r="H8" s="97">
        <v>533246.83</v>
      </c>
      <c r="I8" s="97">
        <v>38</v>
      </c>
      <c r="J8" s="97">
        <v>53128.61</v>
      </c>
      <c r="K8" s="97">
        <v>82</v>
      </c>
      <c r="L8" s="97">
        <v>157529.43</v>
      </c>
    </row>
    <row r="9" spans="1:12" ht="16.5" customHeight="1">
      <c r="A9" s="87">
        <v>4</v>
      </c>
      <c r="B9" s="91" t="s">
        <v>77</v>
      </c>
      <c r="C9" s="97">
        <v>9647</v>
      </c>
      <c r="D9" s="97">
        <v>9648599.74000002</v>
      </c>
      <c r="E9" s="97">
        <v>5301</v>
      </c>
      <c r="F9" s="97">
        <v>6038544.21</v>
      </c>
      <c r="G9" s="97">
        <v>185</v>
      </c>
      <c r="H9" s="97">
        <v>140358.26</v>
      </c>
      <c r="I9" s="97">
        <v>972</v>
      </c>
      <c r="J9" s="97">
        <v>720300.93</v>
      </c>
      <c r="K9" s="97">
        <v>3852</v>
      </c>
      <c r="L9" s="97">
        <v>2971266.68000001</v>
      </c>
    </row>
    <row r="10" spans="1:12" ht="19.5" customHeight="1">
      <c r="A10" s="87">
        <v>5</v>
      </c>
      <c r="B10" s="90" t="s">
        <v>78</v>
      </c>
      <c r="C10" s="97">
        <v>6645</v>
      </c>
      <c r="D10" s="97">
        <v>5131608.2</v>
      </c>
      <c r="E10" s="97">
        <v>5186</v>
      </c>
      <c r="F10" s="97">
        <v>4352934.59</v>
      </c>
      <c r="G10" s="97">
        <v>204</v>
      </c>
      <c r="H10" s="97">
        <v>198293.9</v>
      </c>
      <c r="I10" s="97">
        <v>488</v>
      </c>
      <c r="J10" s="97">
        <v>347472.21</v>
      </c>
      <c r="K10" s="97">
        <v>1108</v>
      </c>
      <c r="L10" s="97">
        <v>818912.800000001</v>
      </c>
    </row>
    <row r="11" spans="1:12" ht="19.5" customHeight="1">
      <c r="A11" s="87">
        <v>6</v>
      </c>
      <c r="B11" s="91" t="s">
        <v>79</v>
      </c>
      <c r="C11" s="97">
        <v>410</v>
      </c>
      <c r="D11" s="97">
        <v>724182</v>
      </c>
      <c r="E11" s="97">
        <v>357</v>
      </c>
      <c r="F11" s="97">
        <v>769688.96</v>
      </c>
      <c r="G11" s="97">
        <v>21</v>
      </c>
      <c r="H11" s="97">
        <v>72560.2</v>
      </c>
      <c r="I11" s="97">
        <v>13</v>
      </c>
      <c r="J11" s="97">
        <v>12610.38</v>
      </c>
      <c r="K11" s="97">
        <v>40</v>
      </c>
      <c r="L11" s="97">
        <v>70480</v>
      </c>
    </row>
    <row r="12" spans="1:12" ht="19.5" customHeight="1">
      <c r="A12" s="87">
        <v>7</v>
      </c>
      <c r="B12" s="91" t="s">
        <v>80</v>
      </c>
      <c r="C12" s="97">
        <v>6235</v>
      </c>
      <c r="D12" s="97">
        <v>4407426.2</v>
      </c>
      <c r="E12" s="97">
        <v>4829</v>
      </c>
      <c r="F12" s="97">
        <v>3583245.63</v>
      </c>
      <c r="G12" s="97">
        <v>183</v>
      </c>
      <c r="H12" s="97">
        <v>125733.7</v>
      </c>
      <c r="I12" s="97">
        <v>475</v>
      </c>
      <c r="J12" s="97">
        <v>334861.83</v>
      </c>
      <c r="K12" s="97">
        <v>1068</v>
      </c>
      <c r="L12" s="97">
        <v>748432.800000001</v>
      </c>
    </row>
    <row r="13" spans="1:12" ht="15" customHeight="1">
      <c r="A13" s="87">
        <v>8</v>
      </c>
      <c r="B13" s="90" t="s">
        <v>18</v>
      </c>
      <c r="C13" s="97">
        <v>5463</v>
      </c>
      <c r="D13" s="97">
        <v>3850159.80000003</v>
      </c>
      <c r="E13" s="97">
        <v>5174</v>
      </c>
      <c r="F13" s="97">
        <v>3658390.13000002</v>
      </c>
      <c r="G13" s="97">
        <v>326</v>
      </c>
      <c r="H13" s="97">
        <v>134291.75</v>
      </c>
      <c r="I13" s="97">
        <v>35</v>
      </c>
      <c r="J13" s="97">
        <v>21144</v>
      </c>
      <c r="K13" s="97">
        <v>102</v>
      </c>
      <c r="L13" s="97">
        <v>71905</v>
      </c>
    </row>
    <row r="14" spans="1:12" ht="15.75" customHeight="1">
      <c r="A14" s="87">
        <v>9</v>
      </c>
      <c r="B14" s="90" t="s">
        <v>19</v>
      </c>
      <c r="C14" s="97">
        <v>51</v>
      </c>
      <c r="D14" s="97">
        <v>97764.03</v>
      </c>
      <c r="E14" s="97">
        <v>46</v>
      </c>
      <c r="F14" s="97">
        <v>84765.49</v>
      </c>
      <c r="G14" s="97">
        <v>6</v>
      </c>
      <c r="H14" s="97">
        <v>13488.6</v>
      </c>
      <c r="I14" s="97"/>
      <c r="J14" s="97"/>
      <c r="K14" s="97">
        <v>3</v>
      </c>
      <c r="L14" s="97">
        <v>6744.8</v>
      </c>
    </row>
    <row r="15" spans="1:12" ht="123" customHeight="1">
      <c r="A15" s="87">
        <v>10</v>
      </c>
      <c r="B15" s="90" t="s">
        <v>106</v>
      </c>
      <c r="C15" s="97">
        <v>3941</v>
      </c>
      <c r="D15" s="97">
        <v>1522799.6</v>
      </c>
      <c r="E15" s="97">
        <v>3536</v>
      </c>
      <c r="F15" s="97">
        <v>1441829.6</v>
      </c>
      <c r="G15" s="97">
        <v>47</v>
      </c>
      <c r="H15" s="97">
        <v>25951.2</v>
      </c>
      <c r="I15" s="97">
        <v>4</v>
      </c>
      <c r="J15" s="97">
        <v>1553.4</v>
      </c>
      <c r="K15" s="97">
        <v>389</v>
      </c>
      <c r="L15" s="97">
        <v>206073</v>
      </c>
    </row>
    <row r="16" spans="1:12" ht="21" customHeight="1">
      <c r="A16" s="87">
        <v>11</v>
      </c>
      <c r="B16" s="91" t="s">
        <v>79</v>
      </c>
      <c r="C16" s="97">
        <v>251</v>
      </c>
      <c r="D16" s="97">
        <v>221050</v>
      </c>
      <c r="E16" s="97">
        <v>118</v>
      </c>
      <c r="F16" s="97">
        <v>110788.39</v>
      </c>
      <c r="G16" s="97"/>
      <c r="H16" s="97"/>
      <c r="I16" s="97"/>
      <c r="J16" s="97"/>
      <c r="K16" s="97">
        <v>135</v>
      </c>
      <c r="L16" s="97">
        <v>117973</v>
      </c>
    </row>
    <row r="17" spans="1:12" ht="21" customHeight="1">
      <c r="A17" s="87">
        <v>12</v>
      </c>
      <c r="B17" s="91" t="s">
        <v>80</v>
      </c>
      <c r="C17" s="97">
        <v>3690</v>
      </c>
      <c r="D17" s="97">
        <v>1301749.6</v>
      </c>
      <c r="E17" s="97">
        <v>3418</v>
      </c>
      <c r="F17" s="97">
        <v>1331041.21</v>
      </c>
      <c r="G17" s="97">
        <v>47</v>
      </c>
      <c r="H17" s="97">
        <v>25951.2</v>
      </c>
      <c r="I17" s="97">
        <v>4</v>
      </c>
      <c r="J17" s="97">
        <v>1553.4</v>
      </c>
      <c r="K17" s="97">
        <v>254</v>
      </c>
      <c r="L17" s="97">
        <v>88100</v>
      </c>
    </row>
    <row r="18" spans="1:12" ht="21" customHeight="1">
      <c r="A18" s="87">
        <v>13</v>
      </c>
      <c r="B18" s="99" t="s">
        <v>107</v>
      </c>
      <c r="C18" s="97">
        <v>2736</v>
      </c>
      <c r="D18" s="97">
        <v>489835.999999999</v>
      </c>
      <c r="E18" s="97">
        <v>692</v>
      </c>
      <c r="F18" s="97">
        <v>175786.699999999</v>
      </c>
      <c r="G18" s="97">
        <v>9</v>
      </c>
      <c r="H18" s="97">
        <v>5990.8</v>
      </c>
      <c r="I18" s="97">
        <v>764</v>
      </c>
      <c r="J18" s="97">
        <v>145692.44</v>
      </c>
      <c r="K18" s="97">
        <v>1595</v>
      </c>
      <c r="L18" s="97">
        <v>279453.2</v>
      </c>
    </row>
    <row r="19" spans="1:12" ht="21" customHeight="1">
      <c r="A19" s="87">
        <v>14</v>
      </c>
      <c r="B19" s="99" t="s">
        <v>108</v>
      </c>
      <c r="C19" s="97">
        <v>45</v>
      </c>
      <c r="D19" s="97">
        <v>3976.35</v>
      </c>
      <c r="E19" s="97">
        <v>38</v>
      </c>
      <c r="F19" s="97">
        <v>3712.05</v>
      </c>
      <c r="G19" s="97"/>
      <c r="H19" s="97"/>
      <c r="I19" s="97">
        <v>1</v>
      </c>
      <c r="J19" s="97">
        <v>176.2</v>
      </c>
      <c r="K19" s="97">
        <v>7</v>
      </c>
      <c r="L19" s="97">
        <v>616.7</v>
      </c>
    </row>
    <row r="20" spans="1:12" ht="33.75" customHeight="1">
      <c r="A20" s="87">
        <v>15</v>
      </c>
      <c r="B20" s="90" t="s">
        <v>81</v>
      </c>
      <c r="C20" s="97">
        <f>SUM(C21:C22)</f>
        <v>21</v>
      </c>
      <c r="D20" s="97">
        <f>SUM(D21:D22)</f>
        <v>32782.4</v>
      </c>
      <c r="E20" s="97">
        <f>SUM(E21:E22)</f>
        <v>18</v>
      </c>
      <c r="F20" s="97">
        <f>SUM(F21:F22)</f>
        <v>28170.4</v>
      </c>
      <c r="G20" s="97">
        <f>SUM(G21:G22)</f>
        <v>1</v>
      </c>
      <c r="H20" s="97">
        <f>SUM(H21:H22)</f>
        <v>1760</v>
      </c>
      <c r="I20" s="97">
        <f>SUM(I21:I22)</f>
        <v>0</v>
      </c>
      <c r="J20" s="97">
        <f>SUM(J21:J22)</f>
        <v>0</v>
      </c>
      <c r="K20" s="97">
        <f>SUM(K21:K22)</f>
        <v>2</v>
      </c>
      <c r="L20" s="97">
        <f>SUM(L21:L22)</f>
        <v>1409.6</v>
      </c>
    </row>
    <row r="21" spans="1:12" ht="14.25" customHeight="1">
      <c r="A21" s="87">
        <v>16</v>
      </c>
      <c r="B21" s="100" t="s">
        <v>1</v>
      </c>
      <c r="C21" s="97">
        <v>8</v>
      </c>
      <c r="D21" s="97">
        <v>5638.4</v>
      </c>
      <c r="E21" s="97">
        <v>6</v>
      </c>
      <c r="F21" s="97">
        <v>4164</v>
      </c>
      <c r="G21" s="97"/>
      <c r="H21" s="97"/>
      <c r="I21" s="97"/>
      <c r="J21" s="97"/>
      <c r="K21" s="97">
        <v>2</v>
      </c>
      <c r="L21" s="97">
        <v>1409.6</v>
      </c>
    </row>
    <row r="22" spans="1:12" ht="23.25" customHeight="1">
      <c r="A22" s="87">
        <v>17</v>
      </c>
      <c r="B22" s="100" t="s">
        <v>2</v>
      </c>
      <c r="C22" s="97">
        <v>13</v>
      </c>
      <c r="D22" s="97">
        <v>27144</v>
      </c>
      <c r="E22" s="97">
        <v>12</v>
      </c>
      <c r="F22" s="97">
        <v>24006.4</v>
      </c>
      <c r="G22" s="97">
        <v>1</v>
      </c>
      <c r="H22" s="97">
        <v>1760</v>
      </c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30</v>
      </c>
      <c r="D23" s="97">
        <v>40377.22</v>
      </c>
      <c r="E23" s="97">
        <v>26</v>
      </c>
      <c r="F23" s="97">
        <v>35838.77</v>
      </c>
      <c r="G23" s="97"/>
      <c r="H23" s="97"/>
      <c r="I23" s="97"/>
      <c r="J23" s="97"/>
      <c r="K23" s="97">
        <v>4</v>
      </c>
      <c r="L23" s="97">
        <v>3171.6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192</v>
      </c>
      <c r="D38" s="96">
        <f>SUM(D39,D46,D47,D48)</f>
        <v>161851.41</v>
      </c>
      <c r="E38" s="96">
        <f>SUM(E39,E46,E47,E48)</f>
        <v>139</v>
      </c>
      <c r="F38" s="96">
        <f>SUM(F39,F46,F47,F48)</f>
        <v>120550.08</v>
      </c>
      <c r="G38" s="96">
        <f>SUM(G39,G46,G47,G48)</f>
        <v>18</v>
      </c>
      <c r="H38" s="96">
        <f>SUM(H39,H46,H47,H48)</f>
        <v>20513.6</v>
      </c>
      <c r="I38" s="96">
        <f>SUM(I39,I46,I47,I48)</f>
        <v>11</v>
      </c>
      <c r="J38" s="96">
        <f>SUM(J39,J46,J47,J48)</f>
        <v>7975.6</v>
      </c>
      <c r="K38" s="96">
        <f>SUM(K39,K46,K47,K48)</f>
        <v>39</v>
      </c>
      <c r="L38" s="96">
        <f>SUM(L39,L46,L47,L48)</f>
        <v>27598.600000000002</v>
      </c>
    </row>
    <row r="39" spans="1:12" ht="24" customHeight="1">
      <c r="A39" s="87">
        <v>34</v>
      </c>
      <c r="B39" s="90" t="s">
        <v>86</v>
      </c>
      <c r="C39" s="97">
        <f>SUM(C40,C43)</f>
        <v>182</v>
      </c>
      <c r="D39" s="97">
        <f>SUM(D40,D43)</f>
        <v>156036.81</v>
      </c>
      <c r="E39" s="97">
        <f>SUM(E40,E43)</f>
        <v>131</v>
      </c>
      <c r="F39" s="97">
        <f>SUM(F40,F43)</f>
        <v>115041.08</v>
      </c>
      <c r="G39" s="97">
        <f>SUM(G40,G43)</f>
        <v>18</v>
      </c>
      <c r="H39" s="97">
        <f>SUM(H40,H43)</f>
        <v>20513.6</v>
      </c>
      <c r="I39" s="97">
        <f>SUM(I40,I43)</f>
        <v>11</v>
      </c>
      <c r="J39" s="97">
        <f>SUM(J40,J43)</f>
        <v>7975.6</v>
      </c>
      <c r="K39" s="97">
        <f>SUM(K40,K43)</f>
        <v>37</v>
      </c>
      <c r="L39" s="97">
        <f>SUM(L40,L43)</f>
        <v>26012.800000000003</v>
      </c>
    </row>
    <row r="40" spans="1:12" ht="19.5" customHeight="1">
      <c r="A40" s="87">
        <v>35</v>
      </c>
      <c r="B40" s="90" t="s">
        <v>87</v>
      </c>
      <c r="C40" s="97">
        <v>26</v>
      </c>
      <c r="D40" s="97">
        <v>26066.01</v>
      </c>
      <c r="E40" s="97">
        <v>19</v>
      </c>
      <c r="F40" s="97">
        <v>20427.2</v>
      </c>
      <c r="G40" s="97"/>
      <c r="H40" s="97"/>
      <c r="I40" s="97">
        <v>1</v>
      </c>
      <c r="J40" s="97">
        <v>704.8</v>
      </c>
      <c r="K40" s="97">
        <v>7</v>
      </c>
      <c r="L40" s="97">
        <v>4933.6</v>
      </c>
    </row>
    <row r="41" spans="1:12" ht="16.5" customHeight="1">
      <c r="A41" s="87">
        <v>36</v>
      </c>
      <c r="B41" s="91" t="s">
        <v>88</v>
      </c>
      <c r="C41" s="97">
        <v>6</v>
      </c>
      <c r="D41" s="97">
        <v>10572</v>
      </c>
      <c r="E41" s="97">
        <v>6</v>
      </c>
      <c r="F41" s="97">
        <v>10572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20</v>
      </c>
      <c r="D42" s="97">
        <v>15494.01</v>
      </c>
      <c r="E42" s="97">
        <v>13</v>
      </c>
      <c r="F42" s="97">
        <v>9855.2</v>
      </c>
      <c r="G42" s="97"/>
      <c r="H42" s="97"/>
      <c r="I42" s="97">
        <v>1</v>
      </c>
      <c r="J42" s="97">
        <v>704.8</v>
      </c>
      <c r="K42" s="97">
        <v>7</v>
      </c>
      <c r="L42" s="97">
        <v>4933.6</v>
      </c>
    </row>
    <row r="43" spans="1:12" ht="21" customHeight="1">
      <c r="A43" s="87">
        <v>38</v>
      </c>
      <c r="B43" s="90" t="s">
        <v>89</v>
      </c>
      <c r="C43" s="97">
        <v>156</v>
      </c>
      <c r="D43" s="97">
        <v>129970.8</v>
      </c>
      <c r="E43" s="97">
        <v>112</v>
      </c>
      <c r="F43" s="97">
        <v>94613.88</v>
      </c>
      <c r="G43" s="97">
        <v>18</v>
      </c>
      <c r="H43" s="97">
        <v>20513.6</v>
      </c>
      <c r="I43" s="97">
        <v>10</v>
      </c>
      <c r="J43" s="97">
        <v>7270.8</v>
      </c>
      <c r="K43" s="97">
        <v>30</v>
      </c>
      <c r="L43" s="97">
        <v>21079.2</v>
      </c>
    </row>
    <row r="44" spans="1:12" ht="30" customHeight="1">
      <c r="A44" s="87">
        <v>39</v>
      </c>
      <c r="B44" s="91" t="s">
        <v>90</v>
      </c>
      <c r="C44" s="97">
        <v>19</v>
      </c>
      <c r="D44" s="97">
        <v>33478</v>
      </c>
      <c r="E44" s="97">
        <v>15</v>
      </c>
      <c r="F44" s="97">
        <v>24544</v>
      </c>
      <c r="G44" s="97">
        <v>7</v>
      </c>
      <c r="H44" s="97">
        <v>12334</v>
      </c>
      <c r="I44" s="97">
        <v>4</v>
      </c>
      <c r="J44" s="97">
        <v>3394.4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137</v>
      </c>
      <c r="D45" s="97">
        <v>96492.8</v>
      </c>
      <c r="E45" s="97">
        <v>97</v>
      </c>
      <c r="F45" s="97">
        <v>70069.88</v>
      </c>
      <c r="G45" s="97">
        <v>11</v>
      </c>
      <c r="H45" s="97">
        <v>8179.6</v>
      </c>
      <c r="I45" s="97">
        <v>6</v>
      </c>
      <c r="J45" s="97">
        <v>3876.4</v>
      </c>
      <c r="K45" s="97">
        <v>30</v>
      </c>
      <c r="L45" s="97">
        <v>21079.2</v>
      </c>
    </row>
    <row r="46" spans="1:12" ht="45" customHeight="1">
      <c r="A46" s="87">
        <v>41</v>
      </c>
      <c r="B46" s="90" t="s">
        <v>91</v>
      </c>
      <c r="C46" s="97">
        <v>1</v>
      </c>
      <c r="D46" s="97">
        <v>1057.2</v>
      </c>
      <c r="E46" s="97"/>
      <c r="F46" s="97"/>
      <c r="G46" s="97"/>
      <c r="H46" s="97"/>
      <c r="I46" s="97"/>
      <c r="J46" s="97"/>
      <c r="K46" s="97">
        <v>1</v>
      </c>
      <c r="L46" s="97">
        <v>1057.2</v>
      </c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9</v>
      </c>
      <c r="D48" s="97">
        <v>4757.4</v>
      </c>
      <c r="E48" s="97">
        <v>8</v>
      </c>
      <c r="F48" s="97">
        <v>5509</v>
      </c>
      <c r="G48" s="97"/>
      <c r="H48" s="97"/>
      <c r="I48" s="97"/>
      <c r="J48" s="97"/>
      <c r="K48" s="97">
        <v>1</v>
      </c>
      <c r="L48" s="97">
        <v>528.6</v>
      </c>
    </row>
    <row r="49" spans="1:12" ht="21.75" customHeight="1">
      <c r="A49" s="87">
        <v>44</v>
      </c>
      <c r="B49" s="89" t="s">
        <v>113</v>
      </c>
      <c r="C49" s="96">
        <f>SUM(C50:C53)</f>
        <v>5848</v>
      </c>
      <c r="D49" s="96">
        <f>SUM(D50:D53)</f>
        <v>107462.04000000042</v>
      </c>
      <c r="E49" s="96">
        <f>SUM(E50:E53)</f>
        <v>5666</v>
      </c>
      <c r="F49" s="96">
        <f>SUM(F50:F53)</f>
        <v>105464.0000000004</v>
      </c>
      <c r="G49" s="96">
        <f>SUM(G50:G53)</f>
        <v>1</v>
      </c>
      <c r="H49" s="96">
        <f>SUM(H50:H53)</f>
        <v>227.47</v>
      </c>
      <c r="I49" s="96">
        <f>SUM(I50:I53)</f>
        <v>20</v>
      </c>
      <c r="J49" s="96">
        <f>SUM(J50:J53)</f>
        <v>2023.85</v>
      </c>
      <c r="K49" s="96">
        <f>SUM(K50:K53)</f>
        <v>191</v>
      </c>
      <c r="L49" s="96">
        <f>SUM(L50:L53)</f>
        <v>3874.4500000000003</v>
      </c>
    </row>
    <row r="50" spans="1:12" ht="18.75" customHeight="1">
      <c r="A50" s="87">
        <v>45</v>
      </c>
      <c r="B50" s="90" t="s">
        <v>9</v>
      </c>
      <c r="C50" s="97">
        <v>5053</v>
      </c>
      <c r="D50" s="97">
        <v>84102.6700000004</v>
      </c>
      <c r="E50" s="97">
        <v>4881</v>
      </c>
      <c r="F50" s="97">
        <v>81797.8200000004</v>
      </c>
      <c r="G50" s="97"/>
      <c r="H50" s="97"/>
      <c r="I50" s="97"/>
      <c r="J50" s="97"/>
      <c r="K50" s="97">
        <v>183</v>
      </c>
      <c r="L50" s="97">
        <v>3715.88</v>
      </c>
    </row>
    <row r="51" spans="1:12" ht="27" customHeight="1">
      <c r="A51" s="87">
        <v>46</v>
      </c>
      <c r="B51" s="90" t="s">
        <v>10</v>
      </c>
      <c r="C51" s="97">
        <v>160</v>
      </c>
      <c r="D51" s="97">
        <v>9303.36</v>
      </c>
      <c r="E51" s="97">
        <v>161</v>
      </c>
      <c r="F51" s="97">
        <v>9510.79</v>
      </c>
      <c r="G51" s="97"/>
      <c r="H51" s="97"/>
      <c r="I51" s="97">
        <v>1</v>
      </c>
      <c r="J51" s="97">
        <v>52.86</v>
      </c>
      <c r="K51" s="97"/>
      <c r="L51" s="97"/>
    </row>
    <row r="52" spans="1:12" ht="76.5" customHeight="1">
      <c r="A52" s="87">
        <v>47</v>
      </c>
      <c r="B52" s="90" t="s">
        <v>93</v>
      </c>
      <c r="C52" s="97">
        <v>453</v>
      </c>
      <c r="D52" s="97">
        <v>5508.44</v>
      </c>
      <c r="E52" s="97">
        <v>445</v>
      </c>
      <c r="F52" s="97">
        <v>5372.73</v>
      </c>
      <c r="G52" s="97"/>
      <c r="H52" s="97"/>
      <c r="I52" s="97"/>
      <c r="J52" s="97"/>
      <c r="K52" s="97">
        <v>8</v>
      </c>
      <c r="L52" s="97">
        <v>158.57</v>
      </c>
    </row>
    <row r="53" spans="1:12" ht="24" customHeight="1">
      <c r="A53" s="87">
        <v>48</v>
      </c>
      <c r="B53" s="90" t="s">
        <v>94</v>
      </c>
      <c r="C53" s="97">
        <v>182</v>
      </c>
      <c r="D53" s="97">
        <v>8547.57</v>
      </c>
      <c r="E53" s="97">
        <v>179</v>
      </c>
      <c r="F53" s="97">
        <v>8782.66</v>
      </c>
      <c r="G53" s="97">
        <v>1</v>
      </c>
      <c r="H53" s="97">
        <v>227.47</v>
      </c>
      <c r="I53" s="97">
        <v>19</v>
      </c>
      <c r="J53" s="97">
        <v>1970.99</v>
      </c>
      <c r="K53" s="97"/>
      <c r="L53" s="97"/>
    </row>
    <row r="54" spans="1:12" ht="28.5" customHeight="1">
      <c r="A54" s="87">
        <v>49</v>
      </c>
      <c r="B54" s="89" t="s">
        <v>114</v>
      </c>
      <c r="C54" s="96">
        <v>13324</v>
      </c>
      <c r="D54" s="96">
        <v>4695377.5999999</v>
      </c>
      <c r="E54" s="96">
        <v>6122</v>
      </c>
      <c r="F54" s="96">
        <v>2161786.64000001</v>
      </c>
      <c r="G54" s="96"/>
      <c r="H54" s="96"/>
      <c r="I54" s="96">
        <v>13312</v>
      </c>
      <c r="J54" s="96">
        <v>4689352.8799999</v>
      </c>
      <c r="K54" s="97">
        <v>12</v>
      </c>
      <c r="L54" s="96">
        <v>4228.8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52998</v>
      </c>
      <c r="D55" s="96">
        <f t="shared" si="0"/>
        <v>36189501.90999983</v>
      </c>
      <c r="E55" s="96">
        <f t="shared" si="0"/>
        <v>36758</v>
      </c>
      <c r="F55" s="96">
        <f t="shared" si="0"/>
        <v>27870849.510000028</v>
      </c>
      <c r="G55" s="96">
        <f t="shared" si="0"/>
        <v>1100</v>
      </c>
      <c r="H55" s="96">
        <f t="shared" si="0"/>
        <v>1074122.41</v>
      </c>
      <c r="I55" s="96">
        <f t="shared" si="0"/>
        <v>15645</v>
      </c>
      <c r="J55" s="96">
        <f t="shared" si="0"/>
        <v>5988820.119999901</v>
      </c>
      <c r="K55" s="96">
        <f t="shared" si="0"/>
        <v>7386</v>
      </c>
      <c r="L55" s="96">
        <f t="shared" si="0"/>
        <v>4552784.66000002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&amp;LAAA85131&amp;CФорма № Зведений- 10, Підрозділ: ТУ ДСА України в Вiнницькій областi,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7348</v>
      </c>
      <c r="F4" s="93">
        <f>SUM(F5:F24)</f>
        <v>4509894.92000001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215</v>
      </c>
      <c r="F5" s="95">
        <v>146527.46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30</v>
      </c>
      <c r="F6" s="95">
        <v>45287.39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5748</v>
      </c>
      <c r="F7" s="95">
        <v>3260291.17000001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3</v>
      </c>
      <c r="F8" s="95">
        <v>4228.8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21</v>
      </c>
      <c r="F9" s="95">
        <v>13215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114</v>
      </c>
      <c r="F10" s="95">
        <v>193223.87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84</v>
      </c>
      <c r="F11" s="95">
        <v>73737.74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15</v>
      </c>
      <c r="F12" s="95">
        <v>9537.57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617</v>
      </c>
      <c r="F13" s="95">
        <v>464137.39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175</v>
      </c>
      <c r="F14" s="95">
        <v>46329.84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4</v>
      </c>
      <c r="F16" s="95">
        <v>2114.4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131</v>
      </c>
      <c r="F17" s="95">
        <v>102022.89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10</v>
      </c>
      <c r="F18" s="95">
        <v>11981.6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94</v>
      </c>
      <c r="F20" s="95">
        <v>81228.2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22</v>
      </c>
      <c r="F21" s="95">
        <v>15505.6</v>
      </c>
    </row>
    <row r="22" spans="1:6" ht="57" customHeight="1">
      <c r="A22" s="67">
        <v>19</v>
      </c>
      <c r="B22" s="146" t="s">
        <v>97</v>
      </c>
      <c r="C22" s="146"/>
      <c r="D22" s="146"/>
      <c r="E22" s="94">
        <v>4</v>
      </c>
      <c r="F22" s="95">
        <v>2114.4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56</v>
      </c>
      <c r="F23" s="95">
        <v>19734.4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5</v>
      </c>
      <c r="F24" s="95">
        <v>18677.2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&amp;LAAA85131&amp;CФорма № Зведений- 10, Підрозділ: ТУ ДСА України в Вiнницькій областi,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2018-03-15T14:08:04Z</cp:lastPrinted>
  <dcterms:created xsi:type="dcterms:W3CDTF">2015-09-09T10:27:37Z</dcterms:created>
  <dcterms:modified xsi:type="dcterms:W3CDTF">2019-02-27T08:27:56Z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Зведений- 10_10002_4.2018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AAA85131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