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<sst xmlns="http://schemas.openxmlformats.org/spreadsheetml/2006/main" count="269" uniqueCount="201">
  <si>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</si>
  <si>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</si>
  <si>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</si>
  <si>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</si>
  <si>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</si>
  <si>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</si>
  <si>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</si>
  <si>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</si>
  <si>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</si>
  <si>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</si>
  <si>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</si>
  <si>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</si>
  <si>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</si>
  <si>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</si>
  <si>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</si>
  <si>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</si>
  <si>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</si>
  <si>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</si>
  <si>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</si>
  <si>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</si>
  <si>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</si>
  <si>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</si>
  <si>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</si>
  <si>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</si>
  <si>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</si>
  <si>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</si>
  <si>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</si>
  <si>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</si>
  <si>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</si>
  <si>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</si>
  <si>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</si>
  <si>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</si>
  <si>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</si>
  <si>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</si>
  <si>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</si>
  <si>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</si>
  <si>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</si>
  <si>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</si>
  <si>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</si>
  <si>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</si>
  <si>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</si>
  <si>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</si>
  <si>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</si>
  <si>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</si>
  <si>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</si>
  <si>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</si>
  <si>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</si>
  <si>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</si>
  <si>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</si>
  <si>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</si>
  <si>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</si>
  <si>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</si>
  <si>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</si>
  <si>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</si>
  <si>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</si>
  <si>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</si>
  <si>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</si>
  <si>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</si>
  <si>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</si>
  <si>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</si>
  <si>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</si>
  <si>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</si>
  <si>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</si>
  <si>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</si>
  <si>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</si>
  <si>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</si>
  <si>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</si>
  <si>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</si>
  <si>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</si>
  <si>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</si>
  <si>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</si>
  <si>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</si>
  <si>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</si>
  <si>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</si>
  <si>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</si>
  <si>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</si>
  <si>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</si>
  <si>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</si>
  <si>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</si>
  <si>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</si>
  <si>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</si>
  <si>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</si>
  <si>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</si>
  <si>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</si>
  <si>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</si>
  <si>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</si>
  <si>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</si>
  <si>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</si>
  <si>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</si>
  <si>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</si>
  <si>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</si>
  <si>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</si>
  <si>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</si>
  <si>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</si>
  <si>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</si>
  <si>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</si>
  <si>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</si>
  <si>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</si>
  <si>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</si>
  <si>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</si>
  <si>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</si>
  <si>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</si>
  <si>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</si>
  <si>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</si>
  <si>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</si>
  <si>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</si>
  <si>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</si>
  <si>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</si>
  <si>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</si>
  <si>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</si>
  <si>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</si>
  <si>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</si>
  <si>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</si>
  <si>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</si>
  <si>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</si>
  <si>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</si>
  <si>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</si>
  <si>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</si>
  <si>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</si>
  <si>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</si>
  <si>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</si>
  <si>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</si>
  <si>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</si>
  <si>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</si>
  <si>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</si>
  <si>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</si>
  <si>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</si>
  <si>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</si>
  <si>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</si>
  <si>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</si>
  <si>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</si>
  <si>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</si>
  <si>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</si>
  <si>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</si>
  <si>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</si>
  <si>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</si>
  <si>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</si>
  <si>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</si>
  <si>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</si>
  <si>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</si>
  <si>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</si>
  <si>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</si>
  <si>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</si>
  <si>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</si>
  <si>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</si>
  <si>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</si>
  <si>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</si>
  <si>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</si>
  <si>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</si>
  <si>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</si>
  <si>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</si>
  <si>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</si>
  <si>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</si>
  <si>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</si>
  <si>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</si>
  <si>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</si>
  <si>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</si>
  <si>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</si>
  <si>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</si>
  <si>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</si>
  <si>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</si>
  <si>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</si>
  <si>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</si>
  <si>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</si>
  <si>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</si>
  <si>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</si>
  <si>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</si>
  <si>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</si>
  <si>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</si>
  <si>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</si>
  <si>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</si>
  <si>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</si>
  <si>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</si>
  <si>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</si>
  <si>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</si>
  <si>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</si>
  <si>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</si>
  <si>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</si>
  <si>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</si>
  <si>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</si>
  <si>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</si>
  <si>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</si>
  <si>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</si>
  <si>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</si>
  <si>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</si>
  <si>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</si>
  <si>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</si>
  <si>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</si>
  <si>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</si>
  <si>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</si>
  <si>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</si>
  <si>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ТУ ДСА України в Вiнницькій областi</t>
  </si>
  <si>
    <t>21018.м. Вінниця.вул. Р. Скалецького 17</t>
  </si>
  <si>
    <t>Доручення судів України / іноземних судів</t>
  </si>
  <si>
    <t xml:space="preserve">Розглянуто справ судом присяжних </t>
  </si>
  <si>
    <t>В.В. Білик</t>
  </si>
  <si>
    <t>О.С. Пінська</t>
  </si>
  <si>
    <t>(0432) 52-46-67</t>
  </si>
  <si>
    <t>(0432) 68-10-20</t>
  </si>
  <si>
    <t>pinska@vn.court.gov.ua</t>
  </si>
  <si>
    <t>18 січня 2019 року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</si>
</sst>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&amp;L08734D2A&amp;C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6990</v>
      </c>
      <c r="F6" s="90">
        <v>4634</v>
      </c>
      <c r="G6" s="90">
        <v>133</v>
      </c>
      <c r="H6" s="90">
        <v>3897</v>
      </c>
      <c r="I6" s="90" t="s">
        <v>180</v>
      </c>
      <c r="J6" s="90">
        <v>3093</v>
      </c>
      <c r="K6" s="91">
        <v>826</v>
      </c>
      <c r="L6" s="101">
        <f>E6-F6</f>
        <v>2356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36174</v>
      </c>
      <c r="F7" s="90">
        <v>35724</v>
      </c>
      <c r="G7" s="90">
        <v>62</v>
      </c>
      <c r="H7" s="90">
        <v>35620</v>
      </c>
      <c r="I7" s="90">
        <v>30928</v>
      </c>
      <c r="J7" s="90">
        <v>554</v>
      </c>
      <c r="K7" s="91"/>
      <c r="L7" s="101">
        <f>E7-F7</f>
        <v>450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8</v>
      </c>
      <c r="F8" s="90">
        <v>6</v>
      </c>
      <c r="G8" s="90"/>
      <c r="H8" s="90">
        <v>8</v>
      </c>
      <c r="I8" s="90">
        <v>7</v>
      </c>
      <c r="J8" s="90"/>
      <c r="K8" s="91"/>
      <c r="L8" s="101">
        <f>E8-F8</f>
        <v>2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3930</v>
      </c>
      <c r="F9" s="90">
        <v>3616</v>
      </c>
      <c r="G9" s="90">
        <v>20</v>
      </c>
      <c r="H9" s="90">
        <v>3645</v>
      </c>
      <c r="I9" s="90">
        <v>2528</v>
      </c>
      <c r="J9" s="90">
        <v>285</v>
      </c>
      <c r="K9" s="91"/>
      <c r="L9" s="101">
        <f>E9-F9</f>
        <v>314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51</v>
      </c>
      <c r="F10" s="90">
        <v>43</v>
      </c>
      <c r="G10" s="90">
        <v>1</v>
      </c>
      <c r="H10" s="90">
        <v>44</v>
      </c>
      <c r="I10" s="90">
        <v>1</v>
      </c>
      <c r="J10" s="90">
        <v>7</v>
      </c>
      <c r="K10" s="91"/>
      <c r="L10" s="101">
        <f>E10-F10</f>
        <v>8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87</v>
      </c>
      <c r="F12" s="90">
        <v>18</v>
      </c>
      <c r="G12" s="90">
        <v>3</v>
      </c>
      <c r="H12" s="90">
        <v>18</v>
      </c>
      <c r="I12" s="90">
        <v>8</v>
      </c>
      <c r="J12" s="90">
        <v>69</v>
      </c>
      <c r="K12" s="91">
        <v>20</v>
      </c>
      <c r="L12" s="101">
        <f>E12-F12</f>
        <v>69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74</v>
      </c>
      <c r="F13" s="90">
        <v>61</v>
      </c>
      <c r="G13" s="90"/>
      <c r="H13" s="90">
        <v>74</v>
      </c>
      <c r="I13" s="90">
        <v>51</v>
      </c>
      <c r="J13" s="90"/>
      <c r="K13" s="91"/>
      <c r="L13" s="101">
        <f>E13-F13</f>
        <v>13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47314</v>
      </c>
      <c r="F14" s="105">
        <f>SUM(F6:F13)</f>
        <v>44102</v>
      </c>
      <c r="G14" s="105">
        <f>SUM(G6:G13)</f>
        <v>219</v>
      </c>
      <c r="H14" s="105">
        <f>SUM(H6:H13)</f>
        <v>43306</v>
      </c>
      <c r="I14" s="105">
        <f>SUM(I6:I13)</f>
        <v>33523</v>
      </c>
      <c r="J14" s="105">
        <f>SUM(J6:J13)</f>
        <v>4008</v>
      </c>
      <c r="K14" s="105">
        <f>SUM(K6:K13)</f>
        <v>846</v>
      </c>
      <c r="L14" s="101">
        <f>E14-F14</f>
        <v>3212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1333</v>
      </c>
      <c r="F15" s="92">
        <v>1288</v>
      </c>
      <c r="G15" s="92">
        <v>10</v>
      </c>
      <c r="H15" s="92">
        <v>1285</v>
      </c>
      <c r="I15" s="92">
        <v>916</v>
      </c>
      <c r="J15" s="92">
        <v>48</v>
      </c>
      <c r="K15" s="91">
        <v>2</v>
      </c>
      <c r="L15" s="101">
        <f>E15-F15</f>
        <v>45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1396</v>
      </c>
      <c r="F16" s="92">
        <v>932</v>
      </c>
      <c r="G16" s="92">
        <v>21</v>
      </c>
      <c r="H16" s="92">
        <v>1228</v>
      </c>
      <c r="I16" s="92">
        <v>815</v>
      </c>
      <c r="J16" s="92">
        <v>168</v>
      </c>
      <c r="K16" s="91">
        <v>22</v>
      </c>
      <c r="L16" s="101">
        <f>E16-F16</f>
        <v>464</v>
      </c>
    </row>
    <row r="17" spans="1:12" ht="26.25" customHeight="1">
      <c r="A17" s="160"/>
      <c r="B17" s="152" t="s">
        <v>136</v>
      </c>
      <c r="C17" s="153"/>
      <c r="D17" s="43">
        <v>12</v>
      </c>
      <c r="E17" s="92">
        <v>2</v>
      </c>
      <c r="F17" s="92">
        <v>2</v>
      </c>
      <c r="G17" s="92"/>
      <c r="H17" s="92">
        <v>2</v>
      </c>
      <c r="I17" s="92">
        <v>2</v>
      </c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1246</v>
      </c>
      <c r="F18" s="91">
        <v>1234</v>
      </c>
      <c r="G18" s="91"/>
      <c r="H18" s="91">
        <v>1064</v>
      </c>
      <c r="I18" s="91">
        <v>801</v>
      </c>
      <c r="J18" s="91">
        <v>182</v>
      </c>
      <c r="K18" s="91">
        <v>1</v>
      </c>
      <c r="L18" s="101">
        <f>E18-F18</f>
        <v>12</v>
      </c>
    </row>
    <row r="19" spans="1:12" ht="24" customHeight="1">
      <c r="A19" s="160"/>
      <c r="B19" s="152" t="s">
        <v>187</v>
      </c>
      <c r="C19" s="153"/>
      <c r="D19" s="43">
        <v>14</v>
      </c>
      <c r="E19" s="91">
        <v>5</v>
      </c>
      <c r="F19" s="91">
        <v>4</v>
      </c>
      <c r="G19" s="91">
        <v>1</v>
      </c>
      <c r="H19" s="91">
        <v>3</v>
      </c>
      <c r="I19" s="91"/>
      <c r="J19" s="91">
        <v>2</v>
      </c>
      <c r="K19" s="91"/>
      <c r="L19" s="101">
        <f>E19-F19</f>
        <v>1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>
        <v>1</v>
      </c>
      <c r="F21" s="91">
        <v>1</v>
      </c>
      <c r="G21" s="91"/>
      <c r="H21" s="91">
        <v>1</v>
      </c>
      <c r="I21" s="91">
        <v>1</v>
      </c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3067</v>
      </c>
      <c r="F22" s="91">
        <v>2570</v>
      </c>
      <c r="G22" s="91">
        <v>23</v>
      </c>
      <c r="H22" s="91">
        <v>2667</v>
      </c>
      <c r="I22" s="91">
        <v>1619</v>
      </c>
      <c r="J22" s="91">
        <v>400</v>
      </c>
      <c r="K22" s="91">
        <v>25</v>
      </c>
      <c r="L22" s="101">
        <f>E22-F22</f>
        <v>497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2531</v>
      </c>
      <c r="F23" s="91">
        <v>2452</v>
      </c>
      <c r="G23" s="91">
        <v>4</v>
      </c>
      <c r="H23" s="91">
        <v>2424</v>
      </c>
      <c r="I23" s="91">
        <v>1918</v>
      </c>
      <c r="J23" s="91">
        <v>107</v>
      </c>
      <c r="K23" s="91"/>
      <c r="L23" s="101">
        <f>E23-F23</f>
        <v>79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125</v>
      </c>
      <c r="F24" s="91">
        <v>123</v>
      </c>
      <c r="G24" s="91"/>
      <c r="H24" s="91">
        <v>120</v>
      </c>
      <c r="I24" s="91">
        <v>64</v>
      </c>
      <c r="J24" s="91">
        <v>5</v>
      </c>
      <c r="K24" s="91">
        <v>1</v>
      </c>
      <c r="L24" s="101">
        <f>E24-F24</f>
        <v>2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26849</v>
      </c>
      <c r="F25" s="91">
        <v>25835</v>
      </c>
      <c r="G25" s="91">
        <v>94</v>
      </c>
      <c r="H25" s="91">
        <v>25382</v>
      </c>
      <c r="I25" s="91">
        <v>22498</v>
      </c>
      <c r="J25" s="91">
        <v>1467</v>
      </c>
      <c r="K25" s="91">
        <v>9</v>
      </c>
      <c r="L25" s="101">
        <f>E25-F25</f>
        <v>1014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28415</v>
      </c>
      <c r="F26" s="91">
        <v>22849</v>
      </c>
      <c r="G26" s="91">
        <v>266</v>
      </c>
      <c r="H26" s="91">
        <v>21925</v>
      </c>
      <c r="I26" s="91">
        <v>18043</v>
      </c>
      <c r="J26" s="91">
        <v>6490</v>
      </c>
      <c r="K26" s="91">
        <v>407</v>
      </c>
      <c r="L26" s="101">
        <f>E26-F26</f>
        <v>5566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3548</v>
      </c>
      <c r="F27" s="91">
        <v>3481</v>
      </c>
      <c r="G27" s="91">
        <v>9</v>
      </c>
      <c r="H27" s="91">
        <v>3438</v>
      </c>
      <c r="I27" s="91">
        <v>3109</v>
      </c>
      <c r="J27" s="91">
        <v>110</v>
      </c>
      <c r="K27" s="91"/>
      <c r="L27" s="101">
        <f>E27-F27</f>
        <v>67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3501</v>
      </c>
      <c r="F28" s="91">
        <v>3117</v>
      </c>
      <c r="G28" s="91">
        <v>14</v>
      </c>
      <c r="H28" s="91">
        <v>3082</v>
      </c>
      <c r="I28" s="91">
        <v>2825</v>
      </c>
      <c r="J28" s="91">
        <v>419</v>
      </c>
      <c r="K28" s="91">
        <v>2</v>
      </c>
      <c r="L28" s="101">
        <f>E28-F28</f>
        <v>384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275</v>
      </c>
      <c r="F29" s="91">
        <v>227</v>
      </c>
      <c r="G29" s="91">
        <v>20</v>
      </c>
      <c r="H29" s="91">
        <v>234</v>
      </c>
      <c r="I29" s="91">
        <v>95</v>
      </c>
      <c r="J29" s="91">
        <v>41</v>
      </c>
      <c r="K29" s="91"/>
      <c r="L29" s="101">
        <f>E29-F29</f>
        <v>48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108</v>
      </c>
      <c r="F30" s="91">
        <v>92</v>
      </c>
      <c r="G30" s="91">
        <v>4</v>
      </c>
      <c r="H30" s="91">
        <v>89</v>
      </c>
      <c r="I30" s="91">
        <v>17</v>
      </c>
      <c r="J30" s="91">
        <v>19</v>
      </c>
      <c r="K30" s="91"/>
      <c r="L30" s="101">
        <f>E30-F30</f>
        <v>16</v>
      </c>
    </row>
    <row r="31" spans="1:12" ht="18" customHeight="1">
      <c r="A31" s="165"/>
      <c r="B31" s="152" t="s">
        <v>35</v>
      </c>
      <c r="C31" s="153"/>
      <c r="D31" s="43">
        <v>26</v>
      </c>
      <c r="E31" s="91">
        <v>3</v>
      </c>
      <c r="F31" s="91">
        <v>3</v>
      </c>
      <c r="G31" s="91"/>
      <c r="H31" s="91">
        <v>2</v>
      </c>
      <c r="I31" s="91">
        <v>1</v>
      </c>
      <c r="J31" s="91">
        <v>1</v>
      </c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343</v>
      </c>
      <c r="F32" s="91">
        <v>292</v>
      </c>
      <c r="G32" s="91">
        <v>8</v>
      </c>
      <c r="H32" s="91">
        <v>287</v>
      </c>
      <c r="I32" s="91">
        <v>114</v>
      </c>
      <c r="J32" s="91">
        <v>56</v>
      </c>
      <c r="K32" s="91"/>
      <c r="L32" s="101">
        <f>E32-F32</f>
        <v>51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2440</v>
      </c>
      <c r="F33" s="91">
        <v>2341</v>
      </c>
      <c r="G33" s="91">
        <v>16</v>
      </c>
      <c r="H33" s="91">
        <v>2248</v>
      </c>
      <c r="I33" s="91">
        <v>1548</v>
      </c>
      <c r="J33" s="91">
        <v>192</v>
      </c>
      <c r="K33" s="91">
        <v>5</v>
      </c>
      <c r="L33" s="101">
        <f>E33-F33</f>
        <v>99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8</v>
      </c>
      <c r="F34" s="91">
        <v>4</v>
      </c>
      <c r="G34" s="91"/>
      <c r="H34" s="91">
        <v>6</v>
      </c>
      <c r="I34" s="91">
        <v>3</v>
      </c>
      <c r="J34" s="91">
        <v>2</v>
      </c>
      <c r="K34" s="91">
        <v>1</v>
      </c>
      <c r="L34" s="101">
        <f>E34-F34</f>
        <v>4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72</v>
      </c>
      <c r="F35" s="91">
        <v>62</v>
      </c>
      <c r="G35" s="91"/>
      <c r="H35" s="91">
        <v>65</v>
      </c>
      <c r="I35" s="91">
        <v>40</v>
      </c>
      <c r="J35" s="91">
        <v>7</v>
      </c>
      <c r="K35" s="91"/>
      <c r="L35" s="101">
        <f>E35-F35</f>
        <v>10</v>
      </c>
    </row>
    <row r="36" spans="1:12" ht="36" customHeight="1">
      <c r="A36" s="165"/>
      <c r="B36" s="152" t="s">
        <v>138</v>
      </c>
      <c r="C36" s="153"/>
      <c r="D36" s="43">
        <v>31</v>
      </c>
      <c r="E36" s="91">
        <v>6</v>
      </c>
      <c r="F36" s="91">
        <v>3</v>
      </c>
      <c r="G36" s="91"/>
      <c r="H36" s="91">
        <v>6</v>
      </c>
      <c r="I36" s="91">
        <v>3</v>
      </c>
      <c r="J36" s="91"/>
      <c r="K36" s="91"/>
      <c r="L36" s="101">
        <f>E36-F36</f>
        <v>3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42617</v>
      </c>
      <c r="F37" s="91">
        <v>36103</v>
      </c>
      <c r="G37" s="91">
        <v>348</v>
      </c>
      <c r="H37" s="91">
        <v>33701</v>
      </c>
      <c r="I37" s="91">
        <v>24671</v>
      </c>
      <c r="J37" s="91">
        <v>8916</v>
      </c>
      <c r="K37" s="91">
        <v>425</v>
      </c>
      <c r="L37" s="101">
        <f>E37-F37</f>
        <v>6514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29925</v>
      </c>
      <c r="F38" s="91">
        <v>28707</v>
      </c>
      <c r="G38" s="91">
        <v>3</v>
      </c>
      <c r="H38" s="91">
        <v>28436</v>
      </c>
      <c r="I38" s="91" t="s">
        <v>180</v>
      </c>
      <c r="J38" s="91">
        <v>1489</v>
      </c>
      <c r="K38" s="91">
        <v>35</v>
      </c>
      <c r="L38" s="101">
        <f>E38-F38</f>
        <v>1218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390</v>
      </c>
      <c r="F39" s="91">
        <v>358</v>
      </c>
      <c r="G39" s="91"/>
      <c r="H39" s="91">
        <v>345</v>
      </c>
      <c r="I39" s="91" t="s">
        <v>180</v>
      </c>
      <c r="J39" s="91">
        <v>45</v>
      </c>
      <c r="K39" s="91"/>
      <c r="L39" s="101">
        <f>E39-F39</f>
        <v>32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536</v>
      </c>
      <c r="F40" s="91">
        <v>489</v>
      </c>
      <c r="G40" s="91"/>
      <c r="H40" s="91">
        <v>505</v>
      </c>
      <c r="I40" s="91">
        <v>352</v>
      </c>
      <c r="J40" s="91">
        <v>31</v>
      </c>
      <c r="K40" s="91">
        <v>6</v>
      </c>
      <c r="L40" s="101">
        <f>E40-F40</f>
        <v>47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30461</v>
      </c>
      <c r="F41" s="91">
        <f aca="true" t="shared" si="0" ref="F41:K41">F38+F40</f>
        <v>29196</v>
      </c>
      <c r="G41" s="91">
        <f t="shared" si="0"/>
        <v>3</v>
      </c>
      <c r="H41" s="91">
        <f t="shared" si="0"/>
        <v>28941</v>
      </c>
      <c r="I41" s="91">
        <f>I40</f>
        <v>352</v>
      </c>
      <c r="J41" s="91">
        <f t="shared" si="0"/>
        <v>1520</v>
      </c>
      <c r="K41" s="91">
        <f t="shared" si="0"/>
        <v>41</v>
      </c>
      <c r="L41" s="101">
        <f>E41-F41</f>
        <v>1265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123459</v>
      </c>
      <c r="F42" s="91">
        <f aca="true" t="shared" si="1" ref="F42:K42">F14+F22+F37+F41</f>
        <v>111971</v>
      </c>
      <c r="G42" s="91">
        <f t="shared" si="1"/>
        <v>593</v>
      </c>
      <c r="H42" s="91">
        <f t="shared" si="1"/>
        <v>108615</v>
      </c>
      <c r="I42" s="91">
        <f t="shared" si="1"/>
        <v>60165</v>
      </c>
      <c r="J42" s="91">
        <f t="shared" si="1"/>
        <v>14844</v>
      </c>
      <c r="K42" s="91">
        <f t="shared" si="1"/>
        <v>1337</v>
      </c>
      <c r="L42" s="101">
        <f>E42-F42</f>
        <v>11488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&amp;L08734D2A&amp;CФорма № Зведений- 1 мзс, Підрозділ: ТУ ДСА України в Вiнницькій областi,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249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225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2911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102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255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693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575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271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199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253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312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3495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77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113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792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2607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176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10222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1178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656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589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291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>
        <v>108</v>
      </c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>
        <v>17</v>
      </c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>
        <v>2</v>
      </c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72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16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>
        <v>4</v>
      </c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12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8</v>
      </c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>
        <v>8</v>
      </c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>
        <v>3</v>
      </c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2246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706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107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599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>
        <v>9</v>
      </c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501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231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74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3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>
        <v>1</v>
      </c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>
        <v>2</v>
      </c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&amp;L08734D2A&amp;CФорма № Зведений- 1 мзс, Підрозділ: ТУ ДСА України в Вiнницькій областi,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3912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2838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486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>
        <v>12</v>
      </c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878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49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86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42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51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30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>
        <v>8</v>
      </c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>
        <v>286231</v>
      </c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>
        <v>50</v>
      </c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>
        <v>3</v>
      </c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537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13520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972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822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>
        <v>2</v>
      </c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349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>
        <v>32</v>
      </c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344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283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2799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268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>
        <v>6</v>
      </c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>
        <v>297171</v>
      </c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>
        <v>59970</v>
      </c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>
        <v>1</v>
      </c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>
        <v>13</v>
      </c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713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179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4844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32126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10491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556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1079129225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394818907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>
        <v>4</v>
      </c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784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94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8431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1084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29984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237171247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6879299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176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102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40851</v>
      </c>
      <c r="F58" s="96">
        <v>2009</v>
      </c>
      <c r="G58" s="96">
        <v>354</v>
      </c>
      <c r="H58" s="96">
        <v>70</v>
      </c>
      <c r="I58" s="96">
        <v>22</v>
      </c>
    </row>
    <row r="59" spans="1:9" ht="13.5" customHeight="1">
      <c r="A59" s="266" t="s">
        <v>31</v>
      </c>
      <c r="B59" s="266"/>
      <c r="C59" s="266"/>
      <c r="D59" s="266"/>
      <c r="E59" s="96">
        <v>2294</v>
      </c>
      <c r="F59" s="96">
        <v>333</v>
      </c>
      <c r="G59" s="96">
        <v>36</v>
      </c>
      <c r="H59" s="96">
        <v>3</v>
      </c>
      <c r="I59" s="96">
        <v>1</v>
      </c>
    </row>
    <row r="60" spans="1:9" ht="13.5" customHeight="1">
      <c r="A60" s="266" t="s">
        <v>111</v>
      </c>
      <c r="B60" s="266"/>
      <c r="C60" s="266"/>
      <c r="D60" s="266"/>
      <c r="E60" s="96">
        <v>24694</v>
      </c>
      <c r="F60" s="96">
        <v>8345</v>
      </c>
      <c r="G60" s="96">
        <v>543</v>
      </c>
      <c r="H60" s="96">
        <v>85</v>
      </c>
      <c r="I60" s="96">
        <v>34</v>
      </c>
    </row>
    <row r="61" spans="1:9" ht="13.5" customHeight="1">
      <c r="A61" s="180" t="s">
        <v>115</v>
      </c>
      <c r="B61" s="180"/>
      <c r="C61" s="180"/>
      <c r="D61" s="180"/>
      <c r="E61" s="96">
        <v>28441</v>
      </c>
      <c r="F61" s="96">
        <v>474</v>
      </c>
      <c r="G61" s="96">
        <v>26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&amp;L08734D2A&amp;CФорма № Зведений- 1 мзс, Підрозділ: ТУ ДСА України в Вiнницькій областi,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0.09007006197790353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0.21107784431137724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0.0625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0.047667115298340064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0.026973684210526316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0.9700279536665743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1064.8529411764705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1210.3823529411766</v>
      </c>
    </row>
    <row r="11" spans="1:4" ht="16.5" customHeight="1">
      <c r="A11" s="191" t="s">
        <v>65</v>
      </c>
      <c r="B11" s="193"/>
      <c r="C11" s="14">
        <v>9</v>
      </c>
      <c r="D11" s="94">
        <v>43.5172413793104</v>
      </c>
    </row>
    <row r="12" spans="1:4" ht="16.5" customHeight="1">
      <c r="A12" s="295" t="s">
        <v>110</v>
      </c>
      <c r="B12" s="295"/>
      <c r="C12" s="14">
        <v>10</v>
      </c>
      <c r="D12" s="94">
        <v>26.9310344827586</v>
      </c>
    </row>
    <row r="13" spans="1:4" ht="16.5" customHeight="1">
      <c r="A13" s="295" t="s">
        <v>31</v>
      </c>
      <c r="B13" s="295"/>
      <c r="C13" s="14">
        <v>11</v>
      </c>
      <c r="D13" s="94">
        <v>69.3793103448276</v>
      </c>
    </row>
    <row r="14" spans="1:4" ht="16.5" customHeight="1">
      <c r="A14" s="295" t="s">
        <v>111</v>
      </c>
      <c r="B14" s="295"/>
      <c r="C14" s="14">
        <v>12</v>
      </c>
      <c r="D14" s="94">
        <v>76.2068965517241</v>
      </c>
    </row>
    <row r="15" spans="1:4" ht="16.5" customHeight="1">
      <c r="A15" s="295" t="s">
        <v>115</v>
      </c>
      <c r="B15" s="295"/>
      <c r="C15" s="14">
        <v>13</v>
      </c>
      <c r="D15" s="94">
        <v>21.7241379310345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&amp;L08734D2A&amp;CФорма № Зведений- 1 мзс, Підрозділ: ТУ ДСА України в Вiнницькій областi,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Оксана Пінська</cp:lastModifiedBy>
  <cp:lastPrinted>2018-03-28T07:45:37Z</cp:lastPrinted>
  <dcterms:created xsi:type="dcterms:W3CDTF">2004-04-20T14:33:35Z</dcterms:created>
  <dcterms:modified xsi:type="dcterms:W3CDTF">2019-02-27T08:38:21Z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мзс_10002_4.2018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08734D2A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