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<sst xmlns="http://schemas.openxmlformats.org/spreadsheetml/2006/main" count="267" uniqueCount="201">
  <si>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</si>
  <si>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</si>
  <si>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</si>
  <si>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</si>
  <si>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</si>
  <si>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</si>
  <si>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</si>
  <si>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</si>
  <si>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</si>
  <si>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</si>
  <si>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</si>
  <si>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</si>
  <si>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</si>
  <si>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</si>
  <si>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</si>
  <si>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</si>
  <si>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</si>
  <si>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</si>
  <si>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</si>
  <si>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</si>
  <si>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</si>
  <si>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</si>
  <si>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</si>
  <si>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</si>
  <si>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</si>
  <si>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</si>
  <si>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</si>
  <si>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</si>
  <si>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</si>
  <si>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</si>
  <si>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</si>
  <si>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</si>
  <si>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</si>
  <si>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</si>
  <si>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</si>
  <si>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</si>
  <si>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</si>
  <si>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</si>
  <si>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</si>
  <si>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</si>
  <si>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</si>
  <si>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</si>
  <si>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</si>
  <si>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</si>
  <si>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</si>
  <si>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</si>
  <si>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</si>
  <si>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</si>
  <si>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</si>
  <si>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</si>
  <si>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</si>
  <si>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</si>
  <si>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</si>
  <si>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</si>
  <si>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</si>
  <si>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</si>
  <si>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</si>
  <si>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</si>
  <si>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</si>
  <si>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</si>
  <si>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</si>
  <si>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</si>
  <si>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</si>
  <si>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</si>
  <si>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</si>
  <si>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</si>
  <si>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</si>
  <si>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</si>
  <si>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</si>
  <si>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</si>
  <si>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</si>
  <si>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</si>
  <si>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</si>
  <si>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</si>
  <si>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</si>
  <si>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</si>
  <si>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</si>
  <si>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</si>
  <si>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</si>
  <si>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</si>
  <si>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</si>
  <si>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</si>
  <si>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</si>
  <si>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</si>
  <si>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</si>
  <si>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</si>
  <si>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</si>
  <si>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</si>
  <si>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</si>
  <si>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</si>
  <si>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</si>
  <si>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</si>
  <si>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</si>
  <si>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</si>
  <si>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</si>
  <si>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</si>
  <si>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</si>
  <si>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</si>
  <si>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</si>
  <si>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</si>
  <si>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</si>
  <si>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</si>
  <si>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</si>
  <si>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</si>
  <si>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</si>
  <si>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</si>
  <si>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</si>
  <si>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</si>
  <si>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</si>
  <si>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</si>
  <si>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</si>
  <si>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</si>
  <si>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</si>
  <si>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</si>
  <si>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</si>
  <si>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</si>
  <si>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</si>
  <si>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</si>
  <si>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</si>
  <si>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</si>
  <si>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</si>
  <si>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</si>
  <si>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</si>
  <si>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</si>
  <si>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</si>
  <si>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</si>
  <si>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</si>
  <si>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</si>
  <si>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</si>
  <si>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</si>
  <si>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</si>
  <si>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</si>
  <si>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</si>
  <si>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</si>
  <si>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</si>
  <si>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</si>
  <si>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</si>
  <si>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</si>
  <si>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</si>
  <si>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</si>
  <si>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</si>
  <si>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</si>
  <si>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</si>
  <si>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</si>
  <si>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</si>
  <si>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</si>
  <si>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</si>
  <si>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</si>
  <si>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</si>
  <si>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</si>
  <si>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</si>
  <si>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</si>
  <si>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</si>
  <si>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</si>
  <si>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</si>
  <si>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</si>
  <si>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</si>
  <si>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</si>
  <si>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</si>
  <si>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</si>
  <si>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</si>
  <si>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</si>
  <si>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</si>
  <si>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</si>
  <si>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</si>
  <si>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</si>
  <si>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</si>
  <si>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</si>
  <si>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</si>
  <si>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</si>
  <si>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</si>
  <si>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</si>
  <si>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</si>
  <si>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</si>
  <si>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</si>
  <si>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</si>
  <si>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</si>
  <si>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</si>
  <si>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</si>
  <si>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</si>
  <si>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</si>
  <si>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</si>
  <si>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</si>
  <si>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</si>
  <si>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</si>
  <si>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</si>
  <si>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</si>
  <si>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</si>
  <si>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</si>
  <si>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</si>
  <si>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</si>
  <si>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</si>
  <si>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</si>
  <si>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</si>
  <si>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</si>
  <si>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</si>
  <si>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</si>
  <si>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</si>
  <si>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</si>
  <si>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sidorenko@vn.court.gov.ua</t>
  </si>
  <si>
    <t>12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</si>
</sst>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&amp;LA6C79181&amp;C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4357</v>
      </c>
      <c r="F6" s="90">
        <v>2619</v>
      </c>
      <c r="G6" s="90">
        <v>62</v>
      </c>
      <c r="H6" s="90">
        <v>2188</v>
      </c>
      <c r="I6" s="90" t="s">
        <v>183</v>
      </c>
      <c r="J6" s="90">
        <v>2169</v>
      </c>
      <c r="K6" s="91">
        <v>421</v>
      </c>
      <c r="L6" s="101">
        <f>E6-F6</f>
        <v>1738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11459</v>
      </c>
      <c r="F7" s="90">
        <v>11249</v>
      </c>
      <c r="G7" s="90">
        <v>28</v>
      </c>
      <c r="H7" s="90">
        <v>11120</v>
      </c>
      <c r="I7" s="90">
        <v>9181</v>
      </c>
      <c r="J7" s="90">
        <v>339</v>
      </c>
      <c r="K7" s="91">
        <v>1</v>
      </c>
      <c r="L7" s="101">
        <f>E7-F7</f>
        <v>210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7</v>
      </c>
      <c r="F8" s="90">
        <v>6</v>
      </c>
      <c r="G8" s="90"/>
      <c r="H8" s="90">
        <v>6</v>
      </c>
      <c r="I8" s="90">
        <v>6</v>
      </c>
      <c r="J8" s="90">
        <v>1</v>
      </c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2179</v>
      </c>
      <c r="F9" s="90">
        <v>1974</v>
      </c>
      <c r="G9" s="90">
        <v>12</v>
      </c>
      <c r="H9" s="90">
        <v>1970</v>
      </c>
      <c r="I9" s="90">
        <v>1503</v>
      </c>
      <c r="J9" s="90">
        <v>209</v>
      </c>
      <c r="K9" s="91">
        <v>7</v>
      </c>
      <c r="L9" s="101">
        <f>E9-F9</f>
        <v>205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28</v>
      </c>
      <c r="F10" s="90">
        <v>20</v>
      </c>
      <c r="G10" s="90">
        <v>3</v>
      </c>
      <c r="H10" s="90">
        <v>20</v>
      </c>
      <c r="I10" s="90">
        <v>1</v>
      </c>
      <c r="J10" s="90">
        <v>8</v>
      </c>
      <c r="K10" s="91">
        <v>1</v>
      </c>
      <c r="L10" s="101">
        <f>E10-F10</f>
        <v>8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98</v>
      </c>
      <c r="F12" s="90">
        <v>11</v>
      </c>
      <c r="G12" s="90">
        <v>4</v>
      </c>
      <c r="H12" s="90">
        <v>15</v>
      </c>
      <c r="I12" s="90">
        <v>3</v>
      </c>
      <c r="J12" s="90">
        <v>83</v>
      </c>
      <c r="K12" s="91">
        <v>70</v>
      </c>
      <c r="L12" s="101">
        <f>E12-F12</f>
        <v>87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24</v>
      </c>
      <c r="F13" s="90">
        <v>23</v>
      </c>
      <c r="G13" s="90"/>
      <c r="H13" s="90">
        <v>15</v>
      </c>
      <c r="I13" s="90">
        <v>12</v>
      </c>
      <c r="J13" s="90">
        <v>9</v>
      </c>
      <c r="K13" s="91"/>
      <c r="L13" s="101">
        <f>E13-F13</f>
        <v>1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18152</v>
      </c>
      <c r="F14" s="105">
        <f>SUM(F6:F13)</f>
        <v>15902</v>
      </c>
      <c r="G14" s="105">
        <f>SUM(G6:G13)</f>
        <v>109</v>
      </c>
      <c r="H14" s="105">
        <f>SUM(H6:H13)</f>
        <v>15334</v>
      </c>
      <c r="I14" s="105">
        <f>SUM(I6:I13)</f>
        <v>10706</v>
      </c>
      <c r="J14" s="105">
        <f>SUM(J6:J13)</f>
        <v>2818</v>
      </c>
      <c r="K14" s="105">
        <f>SUM(K6:K13)</f>
        <v>500</v>
      </c>
      <c r="L14" s="101">
        <f>E14-F14</f>
        <v>2250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1690</v>
      </c>
      <c r="F15" s="92">
        <v>1620</v>
      </c>
      <c r="G15" s="92">
        <v>17</v>
      </c>
      <c r="H15" s="92">
        <v>1629</v>
      </c>
      <c r="I15" s="92">
        <v>1401</v>
      </c>
      <c r="J15" s="92">
        <v>61</v>
      </c>
      <c r="K15" s="91"/>
      <c r="L15" s="101">
        <f>E15-F15</f>
        <v>70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1952</v>
      </c>
      <c r="F16" s="92">
        <v>1439</v>
      </c>
      <c r="G16" s="92">
        <v>35</v>
      </c>
      <c r="H16" s="92">
        <v>1607</v>
      </c>
      <c r="I16" s="92">
        <v>944</v>
      </c>
      <c r="J16" s="92">
        <v>345</v>
      </c>
      <c r="K16" s="91">
        <v>24</v>
      </c>
      <c r="L16" s="101">
        <f>E16-F16</f>
        <v>513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13</v>
      </c>
      <c r="F17" s="92">
        <v>13</v>
      </c>
      <c r="G17" s="92"/>
      <c r="H17" s="92">
        <v>12</v>
      </c>
      <c r="I17" s="92">
        <v>7</v>
      </c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67</v>
      </c>
      <c r="F18" s="91">
        <v>55</v>
      </c>
      <c r="G18" s="91"/>
      <c r="H18" s="91">
        <v>58</v>
      </c>
      <c r="I18" s="91">
        <v>28</v>
      </c>
      <c r="J18" s="91">
        <v>9</v>
      </c>
      <c r="K18" s="91">
        <v>2</v>
      </c>
      <c r="L18" s="101">
        <f>E18-F18</f>
        <v>12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7</v>
      </c>
      <c r="F19" s="91">
        <v>4</v>
      </c>
      <c r="G19" s="91"/>
      <c r="H19" s="91">
        <v>7</v>
      </c>
      <c r="I19" s="91">
        <v>5</v>
      </c>
      <c r="J19" s="91"/>
      <c r="K19" s="91"/>
      <c r="L19" s="101">
        <f>E19-F19</f>
        <v>3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2328</v>
      </c>
      <c r="F22" s="91">
        <v>1778</v>
      </c>
      <c r="G22" s="91">
        <v>36</v>
      </c>
      <c r="H22" s="91">
        <v>1912</v>
      </c>
      <c r="I22" s="91">
        <v>984</v>
      </c>
      <c r="J22" s="91">
        <v>416</v>
      </c>
      <c r="K22" s="91">
        <v>26</v>
      </c>
      <c r="L22" s="101">
        <f>E22-F22</f>
        <v>550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637</v>
      </c>
      <c r="F23" s="91">
        <v>610</v>
      </c>
      <c r="G23" s="91"/>
      <c r="H23" s="91">
        <v>625</v>
      </c>
      <c r="I23" s="91">
        <v>401</v>
      </c>
      <c r="J23" s="91">
        <v>12</v>
      </c>
      <c r="K23" s="91"/>
      <c r="L23" s="101">
        <f>E23-F23</f>
        <v>27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29</v>
      </c>
      <c r="F24" s="91">
        <v>25</v>
      </c>
      <c r="G24" s="91">
        <v>2</v>
      </c>
      <c r="H24" s="91">
        <v>28</v>
      </c>
      <c r="I24" s="91">
        <v>18</v>
      </c>
      <c r="J24" s="91">
        <v>1</v>
      </c>
      <c r="K24" s="91"/>
      <c r="L24" s="101">
        <f>E24-F24</f>
        <v>4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14238</v>
      </c>
      <c r="F25" s="91">
        <v>13104</v>
      </c>
      <c r="G25" s="91">
        <v>63</v>
      </c>
      <c r="H25" s="91">
        <v>13409</v>
      </c>
      <c r="I25" s="91">
        <v>12093</v>
      </c>
      <c r="J25" s="91">
        <v>829</v>
      </c>
      <c r="K25" s="91">
        <v>4</v>
      </c>
      <c r="L25" s="101">
        <f>E25-F25</f>
        <v>1134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17776</v>
      </c>
      <c r="F26" s="91">
        <v>12326</v>
      </c>
      <c r="G26" s="91">
        <v>195</v>
      </c>
      <c r="H26" s="91">
        <v>12511</v>
      </c>
      <c r="I26" s="91">
        <v>10479</v>
      </c>
      <c r="J26" s="91">
        <v>5265</v>
      </c>
      <c r="K26" s="91">
        <v>658</v>
      </c>
      <c r="L26" s="101">
        <f>E26-F26</f>
        <v>5450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2025</v>
      </c>
      <c r="F27" s="91">
        <v>1951</v>
      </c>
      <c r="G27" s="91">
        <v>7</v>
      </c>
      <c r="H27" s="91">
        <v>1967</v>
      </c>
      <c r="I27" s="91">
        <v>1750</v>
      </c>
      <c r="J27" s="91">
        <v>58</v>
      </c>
      <c r="K27" s="91"/>
      <c r="L27" s="101">
        <f>E27-F27</f>
        <v>74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2098</v>
      </c>
      <c r="F28" s="91">
        <v>1759</v>
      </c>
      <c r="G28" s="91">
        <v>6</v>
      </c>
      <c r="H28" s="91">
        <v>1774</v>
      </c>
      <c r="I28" s="91">
        <v>1638</v>
      </c>
      <c r="J28" s="91">
        <v>324</v>
      </c>
      <c r="K28" s="91">
        <v>3</v>
      </c>
      <c r="L28" s="101">
        <f>E28-F28</f>
        <v>339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251</v>
      </c>
      <c r="F29" s="91">
        <v>211</v>
      </c>
      <c r="G29" s="91">
        <v>2</v>
      </c>
      <c r="H29" s="91">
        <v>200</v>
      </c>
      <c r="I29" s="91">
        <v>80</v>
      </c>
      <c r="J29" s="91">
        <v>51</v>
      </c>
      <c r="K29" s="91"/>
      <c r="L29" s="101">
        <f>E29-F29</f>
        <v>40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54</v>
      </c>
      <c r="F30" s="91">
        <v>29</v>
      </c>
      <c r="G30" s="91">
        <v>3</v>
      </c>
      <c r="H30" s="91">
        <v>37</v>
      </c>
      <c r="I30" s="91">
        <v>10</v>
      </c>
      <c r="J30" s="91">
        <v>17</v>
      </c>
      <c r="K30" s="91">
        <v>3</v>
      </c>
      <c r="L30" s="101">
        <f>E30-F30</f>
        <v>25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7</v>
      </c>
      <c r="F31" s="91">
        <v>5</v>
      </c>
      <c r="G31" s="91">
        <v>1</v>
      </c>
      <c r="H31" s="91">
        <v>6</v>
      </c>
      <c r="I31" s="91"/>
      <c r="J31" s="91">
        <v>1</v>
      </c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235</v>
      </c>
      <c r="F32" s="91">
        <v>169</v>
      </c>
      <c r="G32" s="91">
        <v>16</v>
      </c>
      <c r="H32" s="91">
        <v>181</v>
      </c>
      <c r="I32" s="91">
        <v>90</v>
      </c>
      <c r="J32" s="91">
        <v>54</v>
      </c>
      <c r="K32" s="91">
        <v>2</v>
      </c>
      <c r="L32" s="101">
        <f>E32-F32</f>
        <v>66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941</v>
      </c>
      <c r="F33" s="91">
        <v>852</v>
      </c>
      <c r="G33" s="91">
        <v>32</v>
      </c>
      <c r="H33" s="91">
        <v>830</v>
      </c>
      <c r="I33" s="91">
        <v>533</v>
      </c>
      <c r="J33" s="91">
        <v>111</v>
      </c>
      <c r="K33" s="91">
        <v>7</v>
      </c>
      <c r="L33" s="101">
        <f>E33-F33</f>
        <v>89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7</v>
      </c>
      <c r="F34" s="91">
        <v>6</v>
      </c>
      <c r="G34" s="91"/>
      <c r="H34" s="91">
        <v>6</v>
      </c>
      <c r="I34" s="91">
        <v>3</v>
      </c>
      <c r="J34" s="91">
        <v>1</v>
      </c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47</v>
      </c>
      <c r="F35" s="91">
        <v>42</v>
      </c>
      <c r="G35" s="91"/>
      <c r="H35" s="91">
        <v>36</v>
      </c>
      <c r="I35" s="91">
        <v>24</v>
      </c>
      <c r="J35" s="91">
        <v>11</v>
      </c>
      <c r="K35" s="91"/>
      <c r="L35" s="101">
        <f>E35-F35</f>
        <v>5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9</v>
      </c>
      <c r="F36" s="91">
        <v>7</v>
      </c>
      <c r="G36" s="91">
        <v>1</v>
      </c>
      <c r="H36" s="91">
        <v>6</v>
      </c>
      <c r="I36" s="91">
        <v>2</v>
      </c>
      <c r="J36" s="91">
        <v>3</v>
      </c>
      <c r="K36" s="91"/>
      <c r="L36" s="101">
        <f>E36-F36</f>
        <v>2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24511</v>
      </c>
      <c r="F37" s="91">
        <v>18241</v>
      </c>
      <c r="G37" s="91">
        <v>275</v>
      </c>
      <c r="H37" s="91">
        <v>17773</v>
      </c>
      <c r="I37" s="91">
        <v>13278</v>
      </c>
      <c r="J37" s="91">
        <v>6738</v>
      </c>
      <c r="K37" s="91">
        <v>677</v>
      </c>
      <c r="L37" s="101">
        <f>E37-F37</f>
        <v>6270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15743</v>
      </c>
      <c r="F38" s="91">
        <v>14632</v>
      </c>
      <c r="G38" s="91">
        <v>1</v>
      </c>
      <c r="H38" s="91">
        <v>13976</v>
      </c>
      <c r="I38" s="91" t="s">
        <v>183</v>
      </c>
      <c r="J38" s="91">
        <v>1767</v>
      </c>
      <c r="K38" s="91">
        <v>9</v>
      </c>
      <c r="L38" s="101">
        <f>E38-F38</f>
        <v>1111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87</v>
      </c>
      <c r="F39" s="91">
        <v>83</v>
      </c>
      <c r="G39" s="91"/>
      <c r="H39" s="91">
        <v>58</v>
      </c>
      <c r="I39" s="91" t="s">
        <v>183</v>
      </c>
      <c r="J39" s="91">
        <v>29</v>
      </c>
      <c r="K39" s="91"/>
      <c r="L39" s="101">
        <f>E39-F39</f>
        <v>4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523</v>
      </c>
      <c r="F40" s="91">
        <v>459</v>
      </c>
      <c r="G40" s="91"/>
      <c r="H40" s="91">
        <v>429</v>
      </c>
      <c r="I40" s="91">
        <v>323</v>
      </c>
      <c r="J40" s="91">
        <v>94</v>
      </c>
      <c r="K40" s="91"/>
      <c r="L40" s="101">
        <f>E40-F40</f>
        <v>64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16266</v>
      </c>
      <c r="F41" s="91">
        <f aca="true" t="shared" si="0" ref="F41:K41">F38+F40</f>
        <v>15091</v>
      </c>
      <c r="G41" s="91">
        <f t="shared" si="0"/>
        <v>1</v>
      </c>
      <c r="H41" s="91">
        <f t="shared" si="0"/>
        <v>14405</v>
      </c>
      <c r="I41" s="91">
        <f>I40</f>
        <v>323</v>
      </c>
      <c r="J41" s="91">
        <f t="shared" si="0"/>
        <v>1861</v>
      </c>
      <c r="K41" s="91">
        <f t="shared" si="0"/>
        <v>9</v>
      </c>
      <c r="L41" s="101">
        <f>E41-F41</f>
        <v>1175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61257</v>
      </c>
      <c r="F42" s="91">
        <f aca="true" t="shared" si="1" ref="F42:K42">F14+F22+F37+F41</f>
        <v>51012</v>
      </c>
      <c r="G42" s="91">
        <f t="shared" si="1"/>
        <v>421</v>
      </c>
      <c r="H42" s="91">
        <f t="shared" si="1"/>
        <v>49424</v>
      </c>
      <c r="I42" s="91">
        <f t="shared" si="1"/>
        <v>25291</v>
      </c>
      <c r="J42" s="91">
        <f t="shared" si="1"/>
        <v>11833</v>
      </c>
      <c r="K42" s="91">
        <f t="shared" si="1"/>
        <v>1212</v>
      </c>
      <c r="L42" s="101">
        <f>E42-F42</f>
        <v>10245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&amp;LA6C79181&amp;CФорма № Зведений- 1 мзс, Підрозділ: ТУ ДСА України в Вiнницькій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183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159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2069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48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182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416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242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84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77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101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106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1498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50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49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326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1138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145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4205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419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235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294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155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23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8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122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1963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720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36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684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>
        <v>1</v>
      </c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9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&amp;LA6C79181&amp;CФорма № Зведений- 1 мзс, Підрозділ: ТУ ДСА України в Вiнницькій областi,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2203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1637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288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13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434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48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51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27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16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2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192000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1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>
        <v>2</v>
      </c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5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211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2940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245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180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38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10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540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287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2149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179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8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1494007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52880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>
        <v>1</v>
      </c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2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792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3077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17878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6633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182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896190335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233329368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178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5151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523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15835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355615545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3986522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183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104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14452</v>
      </c>
      <c r="F58" s="96">
        <v>722</v>
      </c>
      <c r="G58" s="96">
        <v>129</v>
      </c>
      <c r="H58" s="96">
        <v>21</v>
      </c>
      <c r="I58" s="96">
        <v>10</v>
      </c>
    </row>
    <row r="59" spans="1:9" ht="13.5" customHeight="1">
      <c r="A59" s="265" t="s">
        <v>33</v>
      </c>
      <c r="B59" s="265"/>
      <c r="C59" s="265"/>
      <c r="D59" s="265"/>
      <c r="E59" s="96">
        <v>1618</v>
      </c>
      <c r="F59" s="96">
        <v>272</v>
      </c>
      <c r="G59" s="96">
        <v>19</v>
      </c>
      <c r="H59" s="96">
        <v>1</v>
      </c>
      <c r="I59" s="96">
        <v>2</v>
      </c>
    </row>
    <row r="60" spans="1:9" ht="13.5" customHeight="1">
      <c r="A60" s="265" t="s">
        <v>114</v>
      </c>
      <c r="B60" s="265"/>
      <c r="C60" s="265"/>
      <c r="D60" s="265"/>
      <c r="E60" s="96">
        <v>14327</v>
      </c>
      <c r="F60" s="96">
        <v>3020</v>
      </c>
      <c r="G60" s="96">
        <v>376</v>
      </c>
      <c r="H60" s="96">
        <v>39</v>
      </c>
      <c r="I60" s="96">
        <v>11</v>
      </c>
    </row>
    <row r="61" spans="1:9" ht="13.5" customHeight="1">
      <c r="A61" s="178" t="s">
        <v>118</v>
      </c>
      <c r="B61" s="178"/>
      <c r="C61" s="178"/>
      <c r="D61" s="178"/>
      <c r="E61" s="96">
        <v>14253</v>
      </c>
      <c r="F61" s="96">
        <v>149</v>
      </c>
      <c r="G61" s="96">
        <v>3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&amp;LA6C79181&amp;CФорма № Зведений- 1 мзс, Підрозділ: ТУ ДСА України в Вiнницькій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0.10242542043437844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0.177430801987225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0.0625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0.10047491837340457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0.004836109618484685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0.968870069787501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475.2307692307692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589.0096153846154</v>
      </c>
    </row>
    <row r="11" spans="1:4" ht="16.5" customHeight="1">
      <c r="A11" s="189" t="s">
        <v>68</v>
      </c>
      <c r="B11" s="191"/>
      <c r="C11" s="14">
        <v>9</v>
      </c>
      <c r="D11" s="94">
        <v>40.448275862069</v>
      </c>
    </row>
    <row r="12" spans="1:4" ht="16.5" customHeight="1">
      <c r="A12" s="294" t="s">
        <v>113</v>
      </c>
      <c r="B12" s="294"/>
      <c r="C12" s="14">
        <v>10</v>
      </c>
      <c r="D12" s="94">
        <v>26.0689655172414</v>
      </c>
    </row>
    <row r="13" spans="1:4" ht="16.5" customHeight="1">
      <c r="A13" s="294" t="s">
        <v>33</v>
      </c>
      <c r="B13" s="294"/>
      <c r="C13" s="14">
        <v>11</v>
      </c>
      <c r="D13" s="94">
        <v>56.4827586206897</v>
      </c>
    </row>
    <row r="14" spans="1:4" ht="16.5" customHeight="1">
      <c r="A14" s="294" t="s">
        <v>114</v>
      </c>
      <c r="B14" s="294"/>
      <c r="C14" s="14">
        <v>12</v>
      </c>
      <c r="D14" s="94">
        <v>65.1034482758621</v>
      </c>
    </row>
    <row r="15" spans="1:4" ht="16.5" customHeight="1">
      <c r="A15" s="294" t="s">
        <v>118</v>
      </c>
      <c r="B15" s="294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&amp;LA6C79181&amp;CФорма № Зведений- 1 мзс, Підрозділ: ТУ ДСА України в Вiнницькій областi,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2017-03-20T11:40:40Z</cp:lastPrinted>
  <dcterms:created xsi:type="dcterms:W3CDTF">2004-04-20T14:33:35Z</dcterms:created>
  <dcterms:modified xsi:type="dcterms:W3CDTF">2017-08-14T07:51:09Z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A6C79181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