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<sst xmlns="http://schemas.openxmlformats.org/spreadsheetml/2006/main" count="269" uniqueCount="201">
  <si>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</si>
  <si>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</si>
  <si>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</si>
  <si>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</si>
  <si>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</si>
  <si>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</si>
  <si>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</si>
  <si>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</si>
  <si>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</si>
  <si>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</si>
  <si>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</si>
  <si>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</si>
  <si>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</si>
  <si>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</si>
  <si>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</si>
  <si>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</si>
  <si>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</si>
  <si>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</si>
  <si>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</si>
  <si>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</si>
  <si>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</si>
  <si>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</si>
  <si>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</si>
  <si>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</si>
  <si>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</si>
  <si>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</si>
  <si>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</si>
  <si>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</si>
  <si>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</si>
  <si>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</si>
  <si>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</si>
  <si>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</si>
  <si>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</si>
  <si>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</si>
  <si>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</si>
  <si>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</si>
  <si>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</si>
  <si>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</si>
  <si>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</si>
  <si>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</si>
  <si>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</si>
  <si>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</si>
  <si>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</si>
  <si>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</si>
  <si>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</si>
  <si>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</si>
  <si>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</si>
  <si>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</si>
  <si>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</si>
  <si>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</si>
  <si>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</si>
  <si>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</si>
  <si>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</si>
  <si>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</si>
  <si>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</si>
  <si>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</si>
  <si>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</si>
  <si>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</si>
  <si>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</si>
  <si>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</si>
  <si>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</si>
  <si>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</si>
  <si>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</si>
  <si>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</si>
  <si>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</si>
  <si>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</si>
  <si>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</si>
  <si>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</si>
  <si>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</si>
  <si>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</si>
  <si>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</si>
  <si>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</si>
  <si>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</si>
  <si>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</si>
  <si>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</si>
  <si>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</si>
  <si>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</si>
  <si>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</si>
  <si>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</si>
  <si>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</si>
  <si>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</si>
  <si>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</si>
  <si>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</si>
  <si>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</si>
  <si>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</si>
  <si>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</si>
  <si>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</si>
  <si>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</si>
  <si>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</si>
  <si>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</si>
  <si>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</si>
  <si>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</si>
  <si>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</si>
  <si>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</si>
  <si>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</si>
  <si>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</si>
  <si>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</si>
  <si>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</si>
  <si>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</si>
  <si>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</si>
  <si>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</si>
  <si>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</si>
  <si>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</si>
  <si>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</si>
  <si>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</si>
  <si>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</si>
  <si>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</si>
  <si>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</si>
  <si>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</si>
  <si>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</si>
  <si>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</si>
  <si>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</si>
  <si>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</si>
  <si>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</si>
  <si>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</si>
  <si>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</si>
  <si>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</si>
  <si>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</si>
  <si>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</si>
  <si>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</si>
  <si>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</si>
  <si>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</si>
  <si>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</si>
  <si>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</si>
  <si>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</si>
  <si>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</si>
  <si>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</si>
  <si>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</si>
  <si>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</si>
  <si>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</si>
  <si>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</si>
  <si>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</si>
  <si>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</si>
  <si>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</si>
  <si>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</si>
  <si>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</si>
  <si>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</si>
  <si>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</si>
  <si>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</si>
  <si>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</si>
  <si>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</si>
  <si>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</si>
  <si>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</si>
  <si>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</si>
  <si>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</si>
  <si>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</si>
  <si>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</si>
  <si>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</si>
  <si>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</si>
  <si>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</si>
  <si>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</si>
  <si>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</si>
  <si>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</si>
  <si>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</si>
  <si>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</si>
  <si>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</si>
  <si>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</si>
  <si>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</si>
  <si>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</si>
  <si>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</si>
  <si>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</si>
  <si>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</si>
  <si>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</si>
  <si>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</si>
  <si>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</si>
  <si>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</si>
  <si>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</si>
  <si>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</si>
  <si>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</si>
  <si>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</si>
  <si>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</si>
  <si>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</si>
  <si>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</si>
  <si>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</si>
  <si>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</si>
  <si>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</si>
  <si>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</si>
  <si>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</si>
  <si>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</si>
  <si>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</si>
  <si>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</si>
  <si>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</si>
  <si>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</si>
  <si>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</si>
  <si>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</si>
  <si>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</si>
  <si>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</si>
  <si>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</si>
  <si>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</si>
  <si>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</si>
  <si>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за дев'ять місяців 2018 року</t>
  </si>
  <si>
    <t>ТУ ДСА України в Вiнницькій областi</t>
  </si>
  <si>
    <t>21018.м. Вінниця.вул. Р. Скалецького 17</t>
  </si>
  <si>
    <t>Доручення судів України / іноземних судів</t>
  </si>
  <si>
    <t xml:space="preserve">Розглянуто справ судом присяжних </t>
  </si>
  <si>
    <t>В.В. Білик</t>
  </si>
  <si>
    <t>О.С. Пінська</t>
  </si>
  <si>
    <t>(0432) 52-46-67</t>
  </si>
  <si>
    <t>(0432) 68-10-20</t>
  </si>
  <si>
    <t>pinska@vn.court.gov.ua</t>
  </si>
  <si>
    <t>10 жовтня 2018 року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</si>
</sst>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&amp;L9FF47537&amp;C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5970</v>
      </c>
      <c r="F6" s="90">
        <v>3594</v>
      </c>
      <c r="G6" s="90">
        <v>95</v>
      </c>
      <c r="H6" s="90">
        <v>2726</v>
      </c>
      <c r="I6" s="90" t="s">
        <v>180</v>
      </c>
      <c r="J6" s="90">
        <v>3244</v>
      </c>
      <c r="K6" s="91">
        <v>953</v>
      </c>
      <c r="L6" s="101">
        <f>E6-F6</f>
        <v>2376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26163</v>
      </c>
      <c r="F7" s="90">
        <v>25710</v>
      </c>
      <c r="G7" s="90">
        <v>50</v>
      </c>
      <c r="H7" s="90">
        <v>25435</v>
      </c>
      <c r="I7" s="90">
        <v>21775</v>
      </c>
      <c r="J7" s="90">
        <v>728</v>
      </c>
      <c r="K7" s="91">
        <v>10</v>
      </c>
      <c r="L7" s="101">
        <f>E7-F7</f>
        <v>453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>
        <v>6</v>
      </c>
      <c r="F8" s="90">
        <v>4</v>
      </c>
      <c r="G8" s="90"/>
      <c r="H8" s="90">
        <v>6</v>
      </c>
      <c r="I8" s="90">
        <v>5</v>
      </c>
      <c r="J8" s="90"/>
      <c r="K8" s="91"/>
      <c r="L8" s="101">
        <f>E8-F8</f>
        <v>2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3049</v>
      </c>
      <c r="F9" s="90">
        <v>2735</v>
      </c>
      <c r="G9" s="90">
        <v>15</v>
      </c>
      <c r="H9" s="90">
        <v>2613</v>
      </c>
      <c r="I9" s="90">
        <v>1863</v>
      </c>
      <c r="J9" s="90">
        <v>436</v>
      </c>
      <c r="K9" s="91">
        <v>6</v>
      </c>
      <c r="L9" s="101">
        <f>E9-F9</f>
        <v>314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>
        <v>38</v>
      </c>
      <c r="F10" s="90">
        <v>30</v>
      </c>
      <c r="G10" s="90">
        <v>1</v>
      </c>
      <c r="H10" s="90">
        <v>33</v>
      </c>
      <c r="I10" s="90">
        <v>1</v>
      </c>
      <c r="J10" s="90">
        <v>5</v>
      </c>
      <c r="K10" s="91">
        <v>1</v>
      </c>
      <c r="L10" s="101">
        <f>E10-F10</f>
        <v>8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>
        <v>94</v>
      </c>
      <c r="F12" s="90">
        <v>20</v>
      </c>
      <c r="G12" s="90">
        <v>3</v>
      </c>
      <c r="H12" s="90">
        <v>14</v>
      </c>
      <c r="I12" s="90">
        <v>6</v>
      </c>
      <c r="J12" s="90">
        <v>80</v>
      </c>
      <c r="K12" s="91">
        <v>61</v>
      </c>
      <c r="L12" s="101">
        <f>E12-F12</f>
        <v>74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>
        <v>58</v>
      </c>
      <c r="F13" s="90">
        <v>45</v>
      </c>
      <c r="G13" s="90"/>
      <c r="H13" s="90">
        <v>45</v>
      </c>
      <c r="I13" s="90">
        <v>33</v>
      </c>
      <c r="J13" s="90">
        <v>13</v>
      </c>
      <c r="K13" s="91">
        <v>1</v>
      </c>
      <c r="L13" s="101">
        <f>E13-F13</f>
        <v>13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35378</v>
      </c>
      <c r="F14" s="105">
        <f>SUM(F6:F13)</f>
        <v>32138</v>
      </c>
      <c r="G14" s="105">
        <f>SUM(G6:G13)</f>
        <v>164</v>
      </c>
      <c r="H14" s="105">
        <f>SUM(H6:H13)</f>
        <v>30872</v>
      </c>
      <c r="I14" s="105">
        <f>SUM(I6:I13)</f>
        <v>23683</v>
      </c>
      <c r="J14" s="105">
        <f>SUM(J6:J13)</f>
        <v>4506</v>
      </c>
      <c r="K14" s="105">
        <f>SUM(K6:K13)</f>
        <v>1032</v>
      </c>
      <c r="L14" s="101">
        <f>E14-F14</f>
        <v>3240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1081</v>
      </c>
      <c r="F15" s="92">
        <v>1036</v>
      </c>
      <c r="G15" s="92">
        <v>9</v>
      </c>
      <c r="H15" s="92">
        <v>1002</v>
      </c>
      <c r="I15" s="92">
        <v>667</v>
      </c>
      <c r="J15" s="92">
        <v>79</v>
      </c>
      <c r="K15" s="91">
        <v>3</v>
      </c>
      <c r="L15" s="101">
        <f>E15-F15</f>
        <v>45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1144</v>
      </c>
      <c r="F16" s="92">
        <v>680</v>
      </c>
      <c r="G16" s="92">
        <v>18</v>
      </c>
      <c r="H16" s="92">
        <v>925</v>
      </c>
      <c r="I16" s="92">
        <v>595</v>
      </c>
      <c r="J16" s="92">
        <v>219</v>
      </c>
      <c r="K16" s="91">
        <v>37</v>
      </c>
      <c r="L16" s="101">
        <f>E16-F16</f>
        <v>464</v>
      </c>
    </row>
    <row r="17" spans="1:12" ht="26.25" customHeight="1">
      <c r="A17" s="160"/>
      <c r="B17" s="152" t="s">
        <v>136</v>
      </c>
      <c r="C17" s="153"/>
      <c r="D17" s="43">
        <v>12</v>
      </c>
      <c r="E17" s="92">
        <v>2</v>
      </c>
      <c r="F17" s="92">
        <v>2</v>
      </c>
      <c r="G17" s="92"/>
      <c r="H17" s="92">
        <v>2</v>
      </c>
      <c r="I17" s="92">
        <v>2</v>
      </c>
      <c r="J17" s="92"/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>
        <v>620</v>
      </c>
      <c r="F18" s="91">
        <v>608</v>
      </c>
      <c r="G18" s="91"/>
      <c r="H18" s="91">
        <v>549</v>
      </c>
      <c r="I18" s="91">
        <v>321</v>
      </c>
      <c r="J18" s="91">
        <v>71</v>
      </c>
      <c r="K18" s="91">
        <v>3</v>
      </c>
      <c r="L18" s="101">
        <f>E18-F18</f>
        <v>12</v>
      </c>
    </row>
    <row r="19" spans="1:12" ht="24" customHeight="1">
      <c r="A19" s="160"/>
      <c r="B19" s="152" t="s">
        <v>187</v>
      </c>
      <c r="C19" s="153"/>
      <c r="D19" s="43">
        <v>14</v>
      </c>
      <c r="E19" s="91">
        <v>5</v>
      </c>
      <c r="F19" s="91">
        <v>4</v>
      </c>
      <c r="G19" s="91"/>
      <c r="H19" s="91">
        <v>3</v>
      </c>
      <c r="I19" s="91"/>
      <c r="J19" s="91">
        <v>2</v>
      </c>
      <c r="K19" s="91"/>
      <c r="L19" s="101">
        <f>E19-F19</f>
        <v>1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>
        <v>1</v>
      </c>
      <c r="F21" s="91">
        <v>1</v>
      </c>
      <c r="G21" s="91"/>
      <c r="H21" s="91">
        <v>1</v>
      </c>
      <c r="I21" s="91">
        <v>1</v>
      </c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2186</v>
      </c>
      <c r="F22" s="91">
        <v>1689</v>
      </c>
      <c r="G22" s="91">
        <v>18</v>
      </c>
      <c r="H22" s="91">
        <v>1815</v>
      </c>
      <c r="I22" s="91">
        <v>919</v>
      </c>
      <c r="J22" s="91">
        <v>371</v>
      </c>
      <c r="K22" s="91">
        <v>43</v>
      </c>
      <c r="L22" s="101">
        <f>E22-F22</f>
        <v>497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1925</v>
      </c>
      <c r="F23" s="91">
        <v>1846</v>
      </c>
      <c r="G23" s="91">
        <v>4</v>
      </c>
      <c r="H23" s="91">
        <v>1781</v>
      </c>
      <c r="I23" s="91">
        <v>1406</v>
      </c>
      <c r="J23" s="91">
        <v>144</v>
      </c>
      <c r="K23" s="91"/>
      <c r="L23" s="101">
        <f>E23-F23</f>
        <v>79</v>
      </c>
    </row>
    <row r="24" spans="1:12" ht="22.5" customHeight="1">
      <c r="A24" s="165"/>
      <c r="B24" s="152" t="s">
        <v>136</v>
      </c>
      <c r="C24" s="153"/>
      <c r="D24" s="43">
        <v>19</v>
      </c>
      <c r="E24" s="91">
        <v>96</v>
      </c>
      <c r="F24" s="91">
        <v>94</v>
      </c>
      <c r="G24" s="91"/>
      <c r="H24" s="91">
        <v>92</v>
      </c>
      <c r="I24" s="91">
        <v>51</v>
      </c>
      <c r="J24" s="91">
        <v>4</v>
      </c>
      <c r="K24" s="91">
        <v>1</v>
      </c>
      <c r="L24" s="101">
        <f>E24-F24</f>
        <v>2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20302</v>
      </c>
      <c r="F25" s="91">
        <v>19283</v>
      </c>
      <c r="G25" s="91">
        <v>58</v>
      </c>
      <c r="H25" s="91">
        <v>18582</v>
      </c>
      <c r="I25" s="91">
        <v>16361</v>
      </c>
      <c r="J25" s="91">
        <v>1720</v>
      </c>
      <c r="K25" s="91">
        <v>7</v>
      </c>
      <c r="L25" s="101">
        <f>E25-F25</f>
        <v>1019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22190</v>
      </c>
      <c r="F26" s="91">
        <v>16628</v>
      </c>
      <c r="G26" s="91">
        <v>193</v>
      </c>
      <c r="H26" s="91">
        <v>14799</v>
      </c>
      <c r="I26" s="91">
        <v>12129</v>
      </c>
      <c r="J26" s="91">
        <v>7391</v>
      </c>
      <c r="K26" s="91">
        <v>952</v>
      </c>
      <c r="L26" s="101">
        <f>E26-F26</f>
        <v>5562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2596</v>
      </c>
      <c r="F27" s="91">
        <v>2528</v>
      </c>
      <c r="G27" s="91">
        <v>6</v>
      </c>
      <c r="H27" s="91">
        <v>2477</v>
      </c>
      <c r="I27" s="91">
        <v>2219</v>
      </c>
      <c r="J27" s="91">
        <v>119</v>
      </c>
      <c r="K27" s="91">
        <v>1</v>
      </c>
      <c r="L27" s="101">
        <f>E27-F27</f>
        <v>68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2609</v>
      </c>
      <c r="F28" s="91">
        <v>2225</v>
      </c>
      <c r="G28" s="91">
        <v>5</v>
      </c>
      <c r="H28" s="91">
        <v>2131</v>
      </c>
      <c r="I28" s="91">
        <v>1965</v>
      </c>
      <c r="J28" s="91">
        <v>478</v>
      </c>
      <c r="K28" s="91">
        <v>3</v>
      </c>
      <c r="L28" s="101">
        <f>E28-F28</f>
        <v>384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239</v>
      </c>
      <c r="F29" s="91">
        <v>191</v>
      </c>
      <c r="G29" s="91">
        <v>5</v>
      </c>
      <c r="H29" s="91">
        <v>177</v>
      </c>
      <c r="I29" s="91">
        <v>73</v>
      </c>
      <c r="J29" s="91">
        <v>62</v>
      </c>
      <c r="K29" s="91">
        <v>1</v>
      </c>
      <c r="L29" s="101">
        <f>E29-F29</f>
        <v>48</v>
      </c>
    </row>
    <row r="30" spans="1:12" ht="24" customHeight="1">
      <c r="A30" s="165"/>
      <c r="B30" s="152" t="s">
        <v>188</v>
      </c>
      <c r="C30" s="153"/>
      <c r="D30" s="43">
        <v>25</v>
      </c>
      <c r="E30" s="91">
        <v>85</v>
      </c>
      <c r="F30" s="91">
        <v>69</v>
      </c>
      <c r="G30" s="91">
        <v>4</v>
      </c>
      <c r="H30" s="91">
        <v>67</v>
      </c>
      <c r="I30" s="91">
        <v>10</v>
      </c>
      <c r="J30" s="91">
        <v>18</v>
      </c>
      <c r="K30" s="91">
        <v>4</v>
      </c>
      <c r="L30" s="101">
        <f>E30-F30</f>
        <v>16</v>
      </c>
    </row>
    <row r="31" spans="1:12" ht="18" customHeight="1">
      <c r="A31" s="165"/>
      <c r="B31" s="152" t="s">
        <v>35</v>
      </c>
      <c r="C31" s="153"/>
      <c r="D31" s="43">
        <v>26</v>
      </c>
      <c r="E31" s="91">
        <v>1</v>
      </c>
      <c r="F31" s="91">
        <v>1</v>
      </c>
      <c r="G31" s="91"/>
      <c r="H31" s="91">
        <v>1</v>
      </c>
      <c r="I31" s="91"/>
      <c r="J31" s="91"/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269</v>
      </c>
      <c r="F32" s="91">
        <v>218</v>
      </c>
      <c r="G32" s="91">
        <v>6</v>
      </c>
      <c r="H32" s="91">
        <v>209</v>
      </c>
      <c r="I32" s="91">
        <v>88</v>
      </c>
      <c r="J32" s="91">
        <v>60</v>
      </c>
      <c r="K32" s="91">
        <v>3</v>
      </c>
      <c r="L32" s="101">
        <f>E32-F32</f>
        <v>51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1820</v>
      </c>
      <c r="F33" s="91">
        <v>1721</v>
      </c>
      <c r="G33" s="91">
        <v>16</v>
      </c>
      <c r="H33" s="91">
        <v>1596</v>
      </c>
      <c r="I33" s="91">
        <v>1088</v>
      </c>
      <c r="J33" s="91">
        <v>224</v>
      </c>
      <c r="K33" s="91">
        <v>7</v>
      </c>
      <c r="L33" s="101">
        <f>E33-F33</f>
        <v>99</v>
      </c>
    </row>
    <row r="34" spans="1:12" ht="39" customHeight="1">
      <c r="A34" s="165"/>
      <c r="B34" s="152" t="s">
        <v>151</v>
      </c>
      <c r="C34" s="153"/>
      <c r="D34" s="43">
        <v>29</v>
      </c>
      <c r="E34" s="91">
        <v>5</v>
      </c>
      <c r="F34" s="91">
        <v>2</v>
      </c>
      <c r="G34" s="91"/>
      <c r="H34" s="91">
        <v>5</v>
      </c>
      <c r="I34" s="91">
        <v>3</v>
      </c>
      <c r="J34" s="91"/>
      <c r="K34" s="91"/>
      <c r="L34" s="101">
        <f>E34-F34</f>
        <v>3</v>
      </c>
    </row>
    <row r="35" spans="1:12" ht="15.75" customHeight="1">
      <c r="A35" s="165"/>
      <c r="B35" s="152" t="s">
        <v>193</v>
      </c>
      <c r="C35" s="153"/>
      <c r="D35" s="43">
        <v>30</v>
      </c>
      <c r="E35" s="91">
        <v>57</v>
      </c>
      <c r="F35" s="91">
        <v>46</v>
      </c>
      <c r="G35" s="91"/>
      <c r="H35" s="91">
        <v>44</v>
      </c>
      <c r="I35" s="91">
        <v>28</v>
      </c>
      <c r="J35" s="91">
        <v>13</v>
      </c>
      <c r="K35" s="91"/>
      <c r="L35" s="101">
        <f>E35-F35</f>
        <v>11</v>
      </c>
    </row>
    <row r="36" spans="1:12" ht="36" customHeight="1">
      <c r="A36" s="165"/>
      <c r="B36" s="152" t="s">
        <v>138</v>
      </c>
      <c r="C36" s="153"/>
      <c r="D36" s="43">
        <v>31</v>
      </c>
      <c r="E36" s="91">
        <v>6</v>
      </c>
      <c r="F36" s="91">
        <v>3</v>
      </c>
      <c r="G36" s="91"/>
      <c r="H36" s="91">
        <v>6</v>
      </c>
      <c r="I36" s="91">
        <v>3</v>
      </c>
      <c r="J36" s="91"/>
      <c r="K36" s="91"/>
      <c r="L36" s="101">
        <f>E36-F36</f>
        <v>3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33620</v>
      </c>
      <c r="F37" s="91">
        <v>27106</v>
      </c>
      <c r="G37" s="91">
        <v>247</v>
      </c>
      <c r="H37" s="91">
        <v>23387</v>
      </c>
      <c r="I37" s="91">
        <v>16844</v>
      </c>
      <c r="J37" s="91">
        <v>10233</v>
      </c>
      <c r="K37" s="91">
        <v>979</v>
      </c>
      <c r="L37" s="101">
        <f>E37-F37</f>
        <v>6514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22724</v>
      </c>
      <c r="F38" s="91">
        <v>21508</v>
      </c>
      <c r="G38" s="91">
        <v>3</v>
      </c>
      <c r="H38" s="91">
        <v>19949</v>
      </c>
      <c r="I38" s="91" t="s">
        <v>180</v>
      </c>
      <c r="J38" s="91">
        <v>2775</v>
      </c>
      <c r="K38" s="91">
        <v>41</v>
      </c>
      <c r="L38" s="101">
        <f>E38-F38</f>
        <v>1216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296</v>
      </c>
      <c r="F39" s="91">
        <v>264</v>
      </c>
      <c r="G39" s="91"/>
      <c r="H39" s="91">
        <v>248</v>
      </c>
      <c r="I39" s="91" t="s">
        <v>180</v>
      </c>
      <c r="J39" s="91">
        <v>48</v>
      </c>
      <c r="K39" s="91"/>
      <c r="L39" s="101">
        <f>E39-F39</f>
        <v>32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457</v>
      </c>
      <c r="F40" s="91">
        <v>410</v>
      </c>
      <c r="G40" s="91"/>
      <c r="H40" s="91">
        <v>410</v>
      </c>
      <c r="I40" s="91">
        <v>296</v>
      </c>
      <c r="J40" s="91">
        <v>47</v>
      </c>
      <c r="K40" s="91">
        <v>6</v>
      </c>
      <c r="L40" s="101">
        <f>E40-F40</f>
        <v>47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23181</v>
      </c>
      <c r="F41" s="91">
        <f aca="true" t="shared" si="0" ref="F41:K41">F38+F40</f>
        <v>21918</v>
      </c>
      <c r="G41" s="91">
        <f t="shared" si="0"/>
        <v>3</v>
      </c>
      <c r="H41" s="91">
        <f t="shared" si="0"/>
        <v>20359</v>
      </c>
      <c r="I41" s="91">
        <f>I40</f>
        <v>296</v>
      </c>
      <c r="J41" s="91">
        <f t="shared" si="0"/>
        <v>2822</v>
      </c>
      <c r="K41" s="91">
        <f t="shared" si="0"/>
        <v>47</v>
      </c>
      <c r="L41" s="101">
        <f>E41-F41</f>
        <v>1263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94365</v>
      </c>
      <c r="F42" s="91">
        <f aca="true" t="shared" si="1" ref="F42:K42">F14+F22+F37+F41</f>
        <v>82851</v>
      </c>
      <c r="G42" s="91">
        <f t="shared" si="1"/>
        <v>432</v>
      </c>
      <c r="H42" s="91">
        <f t="shared" si="1"/>
        <v>76433</v>
      </c>
      <c r="I42" s="91">
        <f t="shared" si="1"/>
        <v>41742</v>
      </c>
      <c r="J42" s="91">
        <f t="shared" si="1"/>
        <v>17932</v>
      </c>
      <c r="K42" s="91">
        <f t="shared" si="1"/>
        <v>2101</v>
      </c>
      <c r="L42" s="101">
        <f>E42-F42</f>
        <v>11514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&amp;L9FF47537&amp;CФорма № Зведений- 1 мзс, Підрозділ: ТУ ДСА України в Вiнницькій областi, 
Початок періоду: 01.01.2018, Кінець періоду: 30.09.2018&amp;R&amp;P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226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204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3099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>
        <v>172</v>
      </c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>
        <v>205</v>
      </c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698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575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>
        <v>215</v>
      </c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>
        <v>181</v>
      </c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>
        <v>228</v>
      </c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>
        <v>221</v>
      </c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2350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>
        <v>54</v>
      </c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>
        <v>81</v>
      </c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573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1889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>
        <v>116</v>
      </c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7069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773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>
        <v>458</v>
      </c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>
        <v>405</v>
      </c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>
        <v>216</v>
      </c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>
        <v>88</v>
      </c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>
        <v>13</v>
      </c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>
        <v>2</v>
      </c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>
        <v>75</v>
      </c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>
        <v>14</v>
      </c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>
        <v>1</v>
      </c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>
        <v>13</v>
      </c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>
        <v>1</v>
      </c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>
        <v>9</v>
      </c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>
        <v>8</v>
      </c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>
        <v>2</v>
      </c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2106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659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>
        <v>98</v>
      </c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561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>
        <v>9</v>
      </c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409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>
        <v>229</v>
      </c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>
        <v>72</v>
      </c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2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>
        <v>2</v>
      </c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&amp;L9FF47537&amp;CФорма № Зведений- 1 мзс, Підрозділ: ТУ ДСА України в Вiнницькій областi, 
Початок періоду: 01.01.2018, Кінець періоду: 30.09.2018&amp;R&amp;P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2738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1981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327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>
        <v>10</v>
      </c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600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>
        <v>45</v>
      </c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>
        <v>64</v>
      </c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>
        <v>32</v>
      </c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>
        <v>35</v>
      </c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>
        <v>26</v>
      </c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>
        <v>7</v>
      </c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>
        <v>284390</v>
      </c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>
        <v>5</v>
      </c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>
        <v>3</v>
      </c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>
        <v>376</v>
      </c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9919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710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579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>
        <v>2</v>
      </c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>
        <v>220</v>
      </c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>
        <v>16</v>
      </c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>
        <v>247</v>
      </c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>
        <v>193</v>
      </c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1934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>
        <v>252</v>
      </c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>
        <v>5</v>
      </c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>
        <v>253986</v>
      </c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>
        <v>59970</v>
      </c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>
        <v>1</v>
      </c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>
        <v>11</v>
      </c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566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>
        <v>100</v>
      </c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3150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25294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8326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>
        <v>434</v>
      </c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963234605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244267211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>
        <v>1</v>
      </c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536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>
        <v>67</v>
      </c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5822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736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21873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175420027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5029357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176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108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29239</v>
      </c>
      <c r="F58" s="96">
        <v>1314</v>
      </c>
      <c r="G58" s="96">
        <v>243</v>
      </c>
      <c r="H58" s="96">
        <v>55</v>
      </c>
      <c r="I58" s="96">
        <v>21</v>
      </c>
    </row>
    <row r="59" spans="1:9" ht="13.5" customHeight="1">
      <c r="A59" s="266" t="s">
        <v>31</v>
      </c>
      <c r="B59" s="266"/>
      <c r="C59" s="266"/>
      <c r="D59" s="266"/>
      <c r="E59" s="96">
        <v>1520</v>
      </c>
      <c r="F59" s="96">
        <v>266</v>
      </c>
      <c r="G59" s="96">
        <v>24</v>
      </c>
      <c r="H59" s="96">
        <v>4</v>
      </c>
      <c r="I59" s="96">
        <v>1</v>
      </c>
    </row>
    <row r="60" spans="1:9" ht="13.5" customHeight="1">
      <c r="A60" s="266" t="s">
        <v>111</v>
      </c>
      <c r="B60" s="266"/>
      <c r="C60" s="266"/>
      <c r="D60" s="266"/>
      <c r="E60" s="96">
        <v>17537</v>
      </c>
      <c r="F60" s="96">
        <v>5310</v>
      </c>
      <c r="G60" s="96">
        <v>426</v>
      </c>
      <c r="H60" s="96">
        <v>84</v>
      </c>
      <c r="I60" s="96">
        <v>30</v>
      </c>
    </row>
    <row r="61" spans="1:9" ht="13.5" customHeight="1">
      <c r="A61" s="180" t="s">
        <v>115</v>
      </c>
      <c r="B61" s="180"/>
      <c r="C61" s="180"/>
      <c r="D61" s="180"/>
      <c r="E61" s="96">
        <v>19978</v>
      </c>
      <c r="F61" s="96">
        <v>366</v>
      </c>
      <c r="G61" s="96">
        <v>15</v>
      </c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&amp;L9FF47537&amp;CФорма № Зведений- 1 мзс, Підрозділ: ТУ ДСА України в Вiнницькій областi, 
Початок періоду: 01.01.2018, Кінець періоду: 30.09.2018&amp;R&amp;P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0.11716484496988623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0.22902796271637815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0.11590296495956873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0.09567086875794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0.016654854712969524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0.9225356362626884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707.7129629629629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873.75</v>
      </c>
    </row>
    <row r="11" spans="1:4" ht="16.5" customHeight="1">
      <c r="A11" s="191" t="s">
        <v>65</v>
      </c>
      <c r="B11" s="193"/>
      <c r="C11" s="14">
        <v>9</v>
      </c>
      <c r="D11" s="94">
        <v>42.0689655172414</v>
      </c>
    </row>
    <row r="12" spans="1:4" ht="16.5" customHeight="1">
      <c r="A12" s="295" t="s">
        <v>110</v>
      </c>
      <c r="B12" s="295"/>
      <c r="C12" s="14">
        <v>10</v>
      </c>
      <c r="D12" s="94">
        <v>26.4827586206897</v>
      </c>
    </row>
    <row r="13" spans="1:4" ht="16.5" customHeight="1">
      <c r="A13" s="295" t="s">
        <v>31</v>
      </c>
      <c r="B13" s="295"/>
      <c r="C13" s="14">
        <v>11</v>
      </c>
      <c r="D13" s="94">
        <v>73.2068965517241</v>
      </c>
    </row>
    <row r="14" spans="1:4" ht="16.5" customHeight="1">
      <c r="A14" s="295" t="s">
        <v>111</v>
      </c>
      <c r="B14" s="295"/>
      <c r="C14" s="14">
        <v>12</v>
      </c>
      <c r="D14" s="94">
        <v>73.6896551724138</v>
      </c>
    </row>
    <row r="15" spans="1:4" ht="16.5" customHeight="1">
      <c r="A15" s="295" t="s">
        <v>115</v>
      </c>
      <c r="B15" s="295"/>
      <c r="C15" s="14">
        <v>13</v>
      </c>
      <c r="D15" s="94">
        <v>20.3793103448276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 t="s">
        <v>197</v>
      </c>
      <c r="D23" s="297"/>
    </row>
    <row r="24" spans="1:4" ht="12.75">
      <c r="A24" s="69" t="s">
        <v>107</v>
      </c>
      <c r="B24" s="88"/>
      <c r="C24" s="298" t="s">
        <v>198</v>
      </c>
      <c r="D24" s="298"/>
    </row>
    <row r="25" spans="1:4" ht="12.75">
      <c r="A25" s="68" t="s">
        <v>108</v>
      </c>
      <c r="B25" s="89"/>
      <c r="C25" s="298" t="s">
        <v>199</v>
      </c>
      <c r="D25" s="298"/>
    </row>
    <row r="26" ht="15.75" customHeight="1"/>
    <row r="27" spans="3:4" ht="12.75" customHeight="1">
      <c r="C27" s="294" t="s">
        <v>200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&amp;L9FF47537&amp;CФорма № Зведений- 1 мзс, Підрозділ: ТУ ДСА України в Вiнницькій областi, 
Початок періоду: 01.01.2018, Кінець періоду: 30.09.2018&amp;R&amp;P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Оксана Пінська</cp:lastModifiedBy>
  <cp:lastPrinted>2018-03-28T07:45:37Z</cp:lastPrinted>
  <dcterms:created xsi:type="dcterms:W3CDTF">2004-04-20T14:33:35Z</dcterms:created>
  <dcterms:modified xsi:type="dcterms:W3CDTF">2018-11-16T09:11:56Z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мзс_10002_3.2018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9FF47537</vt:lpwstr>
  </property>
  <property fmtid="{D5CDD505-2E9C-101B-9397-08002B2CF9AE}" pid="9" name="Підрозділ">
    <vt:lpwstr>ТУ ДСА України в Вiнницькій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168164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30.09.2018</vt:lpwstr>
  </property>
  <property fmtid="{D5CDD505-2E9C-101B-9397-08002B2CF9AE}" pid="14" name="Період">
    <vt:lpwstr>за дев'ять місяців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3.22.1.2007</vt:lpwstr>
  </property>
</Properties>
</file>