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externalReferences>
    <externalReference r:id="rId5"/>
  </externalReferences>
  <definedNames>
    <definedName name="Z1_1">'Z1_1'!$A$1:$Q$30</definedName>
    <definedName name="_xlnm.Print_Titles" localSheetId="0">'1_1'!$6:$9</definedName>
    <definedName name="_xlnm.Print_Area" localSheetId="0">'1_1'!$A$1:$AA$39</definedName>
  </definedNames>
  <calcPr fullCalcOnLoad="1"/>
</workbook>
</file>

<file path=xl/sharedStrings.xml><?xml version="1.0" encoding="utf-8"?>
<sst xmlns="http://schemas.openxmlformats.org/spreadsheetml/2006/main" count="170" uniqueCount="97">
  <si>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</si>
  <si>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</si>
  <si>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</si>
  <si>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</si>
  <si>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</si>
  <si>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</si>
  <si>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</si>
  <si>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</si>
  <si>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</si>
  <si>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</si>
  <si>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</si>
  <si>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</si>
  <si>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</si>
  <si>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</si>
  <si>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</si>
  <si>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</si>
  <si>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</si>
  <si>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</si>
  <si>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</si>
  <si>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</si>
  <si>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</si>
  <si>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</si>
  <si>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</si>
  <si>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</si>
  <si>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</si>
  <si>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</si>
  <si>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</si>
  <si>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</si>
  <si>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</si>
  <si>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</si>
  <si>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</si>
  <si>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</si>
  <si>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</si>
  <si>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</si>
  <si>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</si>
  <si>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</si>
  <si>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</si>
  <si>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</si>
  <si>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</si>
  <si>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</si>
  <si>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</si>
  <si>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</si>
  <si>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</si>
  <si>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</si>
  <si>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</si>
  <si>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</si>
  <si>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</si>
  <si>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</si>
  <si>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</si>
  <si>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</si>
  <si>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</si>
  <si>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</si>
  <si>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</si>
  <si>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</si>
  <si>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</si>
  <si>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</si>
  <si>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</si>
  <si>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</si>
  <si>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</si>
  <si>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</si>
  <si>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</si>
  <si>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</si>
  <si>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</si>
  <si>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</si>
  <si>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</si>
  <si>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</si>
  <si>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</si>
  <si>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</si>
  <si>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</si>
  <si>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</si>
  <si>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</si>
  <si>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</si>
  <si>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</si>
  <si>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</si>
  <si>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</si>
  <si>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</si>
  <si>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</si>
  <si>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</si>
  <si>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</si>
  <si>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</si>
  <si>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</si>
  <si>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</si>
  <si>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</si>
  <si>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</si>
  <si>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</si>
  <si>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</si>
  <si>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</si>
  <si>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</si>
  <si>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</si>
  <si>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</si>
  <si>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</si>
  <si>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</si>
  <si>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</si>
  <si>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</si>
  <si>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</si>
  <si>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</si>
  <si>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 xml:space="preserve">       ТУ ДСА України в Вінницькій обл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</si>
</sst>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35" borderId="10" xfId="0" applyFont="1" applyFill="1" applyBorder="1" applyAlignment="1">
      <alignment horizontal="left" vertical="distributed"/>
    </xf>
    <xf numFmtId="0" fontId="9" fillId="33" borderId="10" xfId="0" applyFont="1" applyFill="1" applyBorder="1" applyAlignment="1">
      <alignment horizontal="center" vertical="distributed" wrapText="1"/>
    </xf>
    <xf numFmtId="0" fontId="10" fillId="33" borderId="10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distributed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1\&#1089;&#1087;&#1110;&#1083;&#1100;&#1085;&#1072;%20&#1089;&#1077;&#1082;&#1090;&#1086;&#1088;&#1091;%20&#1089;&#1090;&#1072;&#1090;&#1080;&#1089;&#1090;&#1080;&#1082;&#1080;\TY_TABLY\TPR\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0">
        <row r="10">
          <cell r="E10">
            <v>353</v>
          </cell>
          <cell r="F10">
            <v>112</v>
          </cell>
          <cell r="I10">
            <v>73</v>
          </cell>
          <cell r="J10">
            <v>52</v>
          </cell>
          <cell r="M10">
            <v>1715</v>
          </cell>
          <cell r="N10">
            <v>1139</v>
          </cell>
          <cell r="Q10">
            <v>1149</v>
          </cell>
          <cell r="R10">
            <v>1127</v>
          </cell>
          <cell r="T10">
            <v>0</v>
          </cell>
          <cell r="V10">
            <v>13</v>
          </cell>
        </row>
        <row r="11">
          <cell r="E11">
            <v>1102</v>
          </cell>
          <cell r="F11">
            <v>215</v>
          </cell>
          <cell r="I11">
            <v>200</v>
          </cell>
          <cell r="J11">
            <v>183</v>
          </cell>
          <cell r="M11">
            <v>1408</v>
          </cell>
          <cell r="N11">
            <v>1029</v>
          </cell>
          <cell r="Q11">
            <v>1697</v>
          </cell>
          <cell r="R11">
            <v>1675</v>
          </cell>
          <cell r="T11">
            <v>1</v>
          </cell>
          <cell r="V11">
            <v>3</v>
          </cell>
        </row>
        <row r="12">
          <cell r="E12">
            <v>11408</v>
          </cell>
          <cell r="F12">
            <v>1125</v>
          </cell>
          <cell r="I12">
            <v>1141</v>
          </cell>
          <cell r="J12">
            <v>747</v>
          </cell>
          <cell r="M12">
            <v>12977</v>
          </cell>
          <cell r="N12">
            <v>8153</v>
          </cell>
          <cell r="Q12">
            <v>7106</v>
          </cell>
          <cell r="R12">
            <v>7058</v>
          </cell>
          <cell r="T12">
            <v>9</v>
          </cell>
          <cell r="V12">
            <v>59</v>
          </cell>
        </row>
        <row r="13">
          <cell r="E13">
            <v>1486</v>
          </cell>
          <cell r="F13">
            <v>346</v>
          </cell>
          <cell r="I13">
            <v>105</v>
          </cell>
          <cell r="J13">
            <v>64</v>
          </cell>
          <cell r="M13">
            <v>2670</v>
          </cell>
          <cell r="N13">
            <v>1620</v>
          </cell>
          <cell r="Q13">
            <v>1856</v>
          </cell>
          <cell r="R13">
            <v>1838</v>
          </cell>
          <cell r="T13">
            <v>0</v>
          </cell>
          <cell r="V13">
            <v>5</v>
          </cell>
        </row>
        <row r="14">
          <cell r="E14">
            <v>802</v>
          </cell>
          <cell r="F14">
            <v>208</v>
          </cell>
          <cell r="I14">
            <v>81</v>
          </cell>
          <cell r="J14">
            <v>46</v>
          </cell>
          <cell r="M14">
            <v>1300</v>
          </cell>
          <cell r="N14">
            <v>1055</v>
          </cell>
          <cell r="Q14">
            <v>1525</v>
          </cell>
          <cell r="R14">
            <v>1515</v>
          </cell>
          <cell r="T14">
            <v>0</v>
          </cell>
          <cell r="V14">
            <v>2</v>
          </cell>
        </row>
        <row r="15">
          <cell r="E15">
            <v>721</v>
          </cell>
          <cell r="F15">
            <v>256</v>
          </cell>
          <cell r="I15">
            <v>108</v>
          </cell>
          <cell r="J15">
            <v>84</v>
          </cell>
          <cell r="M15">
            <v>1722</v>
          </cell>
          <cell r="N15">
            <v>1232</v>
          </cell>
          <cell r="Q15">
            <v>1320</v>
          </cell>
          <cell r="R15">
            <v>1314</v>
          </cell>
          <cell r="T15">
            <v>0</v>
          </cell>
          <cell r="V15">
            <v>1</v>
          </cell>
        </row>
        <row r="16">
          <cell r="E16">
            <v>400</v>
          </cell>
          <cell r="F16">
            <v>104</v>
          </cell>
          <cell r="I16">
            <v>88</v>
          </cell>
          <cell r="J16">
            <v>75</v>
          </cell>
          <cell r="M16">
            <v>1163</v>
          </cell>
          <cell r="N16">
            <v>839</v>
          </cell>
          <cell r="Q16">
            <v>978</v>
          </cell>
          <cell r="R16">
            <v>965</v>
          </cell>
          <cell r="T16">
            <v>3</v>
          </cell>
          <cell r="V16">
            <v>5</v>
          </cell>
        </row>
        <row r="17">
          <cell r="E17">
            <v>719</v>
          </cell>
          <cell r="F17">
            <v>199</v>
          </cell>
          <cell r="I17">
            <v>94</v>
          </cell>
          <cell r="J17">
            <v>80</v>
          </cell>
          <cell r="M17">
            <v>1662</v>
          </cell>
          <cell r="N17">
            <v>1261</v>
          </cell>
          <cell r="Q17">
            <v>1643</v>
          </cell>
          <cell r="R17">
            <v>1617</v>
          </cell>
          <cell r="T17">
            <v>0</v>
          </cell>
          <cell r="V17">
            <v>2</v>
          </cell>
        </row>
        <row r="18">
          <cell r="E18">
            <v>623</v>
          </cell>
          <cell r="F18">
            <v>217</v>
          </cell>
          <cell r="I18">
            <v>100</v>
          </cell>
          <cell r="J18">
            <v>74</v>
          </cell>
          <cell r="M18">
            <v>2064</v>
          </cell>
          <cell r="N18">
            <v>1394</v>
          </cell>
          <cell r="Q18">
            <v>1345</v>
          </cell>
          <cell r="R18">
            <v>1321</v>
          </cell>
          <cell r="T18">
            <v>1</v>
          </cell>
          <cell r="V18">
            <v>1</v>
          </cell>
        </row>
        <row r="19">
          <cell r="E19">
            <v>835</v>
          </cell>
          <cell r="F19">
            <v>113</v>
          </cell>
          <cell r="I19">
            <v>91</v>
          </cell>
          <cell r="J19">
            <v>81</v>
          </cell>
          <cell r="M19">
            <v>808</v>
          </cell>
          <cell r="N19">
            <v>668</v>
          </cell>
          <cell r="Q19">
            <v>898</v>
          </cell>
          <cell r="R19">
            <v>896</v>
          </cell>
          <cell r="T19">
            <v>0</v>
          </cell>
          <cell r="V19">
            <v>0</v>
          </cell>
        </row>
        <row r="20">
          <cell r="E20">
            <v>344</v>
          </cell>
          <cell r="F20">
            <v>87</v>
          </cell>
          <cell r="I20">
            <v>122</v>
          </cell>
          <cell r="J20">
            <v>75</v>
          </cell>
          <cell r="M20">
            <v>629</v>
          </cell>
          <cell r="N20">
            <v>446</v>
          </cell>
          <cell r="Q20">
            <v>621</v>
          </cell>
          <cell r="R20">
            <v>620</v>
          </cell>
          <cell r="T20">
            <v>5</v>
          </cell>
          <cell r="V20">
            <v>2</v>
          </cell>
        </row>
        <row r="21">
          <cell r="E21">
            <v>540</v>
          </cell>
          <cell r="F21">
            <v>118</v>
          </cell>
          <cell r="I21">
            <v>63</v>
          </cell>
          <cell r="J21">
            <v>48</v>
          </cell>
          <cell r="M21">
            <v>980</v>
          </cell>
          <cell r="N21">
            <v>675</v>
          </cell>
          <cell r="Q21">
            <v>1100</v>
          </cell>
          <cell r="R21">
            <v>1087</v>
          </cell>
          <cell r="T21">
            <v>0</v>
          </cell>
          <cell r="V21">
            <v>1</v>
          </cell>
        </row>
        <row r="22">
          <cell r="E22">
            <v>906</v>
          </cell>
          <cell r="F22">
            <v>109</v>
          </cell>
          <cell r="I22">
            <v>67</v>
          </cell>
          <cell r="J22">
            <v>56</v>
          </cell>
          <cell r="M22">
            <v>871</v>
          </cell>
          <cell r="N22">
            <v>712</v>
          </cell>
          <cell r="Q22">
            <v>751</v>
          </cell>
          <cell r="R22">
            <v>750</v>
          </cell>
          <cell r="T22">
            <v>0</v>
          </cell>
          <cell r="V22">
            <v>2</v>
          </cell>
        </row>
        <row r="23">
          <cell r="E23">
            <v>1124</v>
          </cell>
          <cell r="F23">
            <v>202</v>
          </cell>
          <cell r="I23">
            <v>100</v>
          </cell>
          <cell r="J23">
            <v>62</v>
          </cell>
          <cell r="M23">
            <v>1276</v>
          </cell>
          <cell r="N23">
            <v>984</v>
          </cell>
          <cell r="Q23">
            <v>1168</v>
          </cell>
          <cell r="R23">
            <v>1162</v>
          </cell>
          <cell r="T23">
            <v>1</v>
          </cell>
          <cell r="V23">
            <v>2</v>
          </cell>
        </row>
        <row r="24">
          <cell r="E24">
            <v>225</v>
          </cell>
          <cell r="F24">
            <v>86</v>
          </cell>
          <cell r="I24">
            <v>36</v>
          </cell>
          <cell r="J24">
            <v>29</v>
          </cell>
          <cell r="M24">
            <v>530</v>
          </cell>
          <cell r="N24">
            <v>423</v>
          </cell>
          <cell r="Q24">
            <v>358</v>
          </cell>
          <cell r="R24">
            <v>357</v>
          </cell>
          <cell r="T24">
            <v>1</v>
          </cell>
          <cell r="V24">
            <v>0</v>
          </cell>
        </row>
        <row r="25">
          <cell r="E25">
            <v>846</v>
          </cell>
          <cell r="F25">
            <v>237</v>
          </cell>
          <cell r="I25">
            <v>134</v>
          </cell>
          <cell r="J25">
            <v>67</v>
          </cell>
          <cell r="M25">
            <v>1309</v>
          </cell>
          <cell r="N25">
            <v>1084</v>
          </cell>
          <cell r="Q25">
            <v>1000</v>
          </cell>
          <cell r="R25">
            <v>972</v>
          </cell>
          <cell r="T25">
            <v>1</v>
          </cell>
          <cell r="V25">
            <v>2</v>
          </cell>
        </row>
        <row r="26">
          <cell r="E26">
            <v>289</v>
          </cell>
          <cell r="F26">
            <v>75</v>
          </cell>
          <cell r="I26">
            <v>15</v>
          </cell>
          <cell r="J26">
            <v>10</v>
          </cell>
          <cell r="M26">
            <v>539</v>
          </cell>
          <cell r="N26">
            <v>403</v>
          </cell>
          <cell r="Q26">
            <v>402</v>
          </cell>
          <cell r="R26">
            <v>394</v>
          </cell>
          <cell r="T26">
            <v>0</v>
          </cell>
          <cell r="V26">
            <v>1</v>
          </cell>
        </row>
        <row r="27">
          <cell r="E27">
            <v>972</v>
          </cell>
          <cell r="F27">
            <v>71</v>
          </cell>
          <cell r="I27">
            <v>44</v>
          </cell>
          <cell r="J27">
            <v>39</v>
          </cell>
          <cell r="M27">
            <v>643</v>
          </cell>
          <cell r="N27">
            <v>546</v>
          </cell>
          <cell r="Q27">
            <v>763</v>
          </cell>
          <cell r="R27">
            <v>737</v>
          </cell>
          <cell r="T27">
            <v>0</v>
          </cell>
          <cell r="V27">
            <v>1</v>
          </cell>
        </row>
        <row r="28">
          <cell r="E28">
            <v>596</v>
          </cell>
          <cell r="F28">
            <v>124</v>
          </cell>
          <cell r="I28">
            <v>84</v>
          </cell>
          <cell r="J28">
            <v>68</v>
          </cell>
          <cell r="M28">
            <v>962</v>
          </cell>
          <cell r="N28">
            <v>830</v>
          </cell>
          <cell r="Q28">
            <v>489</v>
          </cell>
          <cell r="R28">
            <v>479</v>
          </cell>
          <cell r="T28">
            <v>0</v>
          </cell>
          <cell r="V28">
            <v>1</v>
          </cell>
        </row>
        <row r="29">
          <cell r="E29">
            <v>272</v>
          </cell>
          <cell r="F29">
            <v>97</v>
          </cell>
          <cell r="I29">
            <v>37</v>
          </cell>
          <cell r="J29">
            <v>29</v>
          </cell>
          <cell r="M29">
            <v>578</v>
          </cell>
          <cell r="N29">
            <v>455</v>
          </cell>
          <cell r="Q29">
            <v>675</v>
          </cell>
          <cell r="R29">
            <v>663</v>
          </cell>
          <cell r="T29">
            <v>0</v>
          </cell>
          <cell r="V29">
            <v>1</v>
          </cell>
        </row>
        <row r="30">
          <cell r="E30">
            <v>444</v>
          </cell>
          <cell r="F30">
            <v>161</v>
          </cell>
          <cell r="I30">
            <v>33</v>
          </cell>
          <cell r="J30">
            <v>28</v>
          </cell>
          <cell r="M30">
            <v>1089</v>
          </cell>
          <cell r="N30">
            <v>881</v>
          </cell>
          <cell r="Q30">
            <v>899</v>
          </cell>
          <cell r="R30">
            <v>888</v>
          </cell>
          <cell r="T30">
            <v>1</v>
          </cell>
          <cell r="V30">
            <v>2</v>
          </cell>
        </row>
        <row r="31">
          <cell r="E31">
            <v>372</v>
          </cell>
          <cell r="F31">
            <v>117</v>
          </cell>
          <cell r="I31">
            <v>73</v>
          </cell>
          <cell r="J31">
            <v>53</v>
          </cell>
          <cell r="M31">
            <v>858</v>
          </cell>
          <cell r="N31">
            <v>699</v>
          </cell>
          <cell r="Q31">
            <v>676</v>
          </cell>
          <cell r="R31">
            <v>667</v>
          </cell>
          <cell r="T31">
            <v>0</v>
          </cell>
          <cell r="V31">
            <v>2</v>
          </cell>
        </row>
        <row r="32">
          <cell r="E32">
            <v>321</v>
          </cell>
          <cell r="F32">
            <v>116</v>
          </cell>
          <cell r="I32">
            <v>42</v>
          </cell>
          <cell r="J32">
            <v>43</v>
          </cell>
          <cell r="M32">
            <v>668</v>
          </cell>
          <cell r="N32">
            <v>476</v>
          </cell>
          <cell r="Q32">
            <v>582</v>
          </cell>
          <cell r="R32">
            <v>581</v>
          </cell>
          <cell r="T32">
            <v>0</v>
          </cell>
          <cell r="V32">
            <v>0</v>
          </cell>
        </row>
        <row r="33">
          <cell r="E33">
            <v>700</v>
          </cell>
          <cell r="F33">
            <v>175</v>
          </cell>
          <cell r="I33">
            <v>251</v>
          </cell>
          <cell r="J33">
            <v>622</v>
          </cell>
          <cell r="M33">
            <v>1207</v>
          </cell>
          <cell r="N33">
            <v>1053</v>
          </cell>
          <cell r="Q33">
            <v>1461</v>
          </cell>
          <cell r="R33">
            <v>1432</v>
          </cell>
          <cell r="T33">
            <v>3</v>
          </cell>
          <cell r="V33">
            <v>5</v>
          </cell>
        </row>
        <row r="34">
          <cell r="E34">
            <v>750</v>
          </cell>
          <cell r="F34">
            <v>207</v>
          </cell>
          <cell r="I34">
            <v>80</v>
          </cell>
          <cell r="J34">
            <v>73</v>
          </cell>
          <cell r="M34">
            <v>1494</v>
          </cell>
          <cell r="N34">
            <v>1162</v>
          </cell>
          <cell r="Q34">
            <v>1409</v>
          </cell>
          <cell r="R34">
            <v>1397</v>
          </cell>
          <cell r="T34">
            <v>12</v>
          </cell>
          <cell r="V34">
            <v>1</v>
          </cell>
        </row>
        <row r="35">
          <cell r="E35">
            <v>310</v>
          </cell>
          <cell r="F35">
            <v>59</v>
          </cell>
          <cell r="I35">
            <v>41</v>
          </cell>
          <cell r="J35">
            <v>36</v>
          </cell>
          <cell r="M35">
            <v>344</v>
          </cell>
          <cell r="N35">
            <v>289</v>
          </cell>
          <cell r="Q35">
            <v>386</v>
          </cell>
          <cell r="R35">
            <v>382</v>
          </cell>
          <cell r="T35">
            <v>1</v>
          </cell>
          <cell r="V35">
            <v>1</v>
          </cell>
        </row>
        <row r="36">
          <cell r="E36">
            <v>192</v>
          </cell>
          <cell r="F36">
            <v>51</v>
          </cell>
          <cell r="I36">
            <v>41</v>
          </cell>
          <cell r="J36">
            <v>31</v>
          </cell>
          <cell r="M36">
            <v>492</v>
          </cell>
          <cell r="N36">
            <v>376</v>
          </cell>
          <cell r="Q36">
            <v>668</v>
          </cell>
          <cell r="R36">
            <v>665</v>
          </cell>
          <cell r="T36">
            <v>0</v>
          </cell>
          <cell r="V36">
            <v>2</v>
          </cell>
        </row>
        <row r="37">
          <cell r="E37">
            <v>382</v>
          </cell>
          <cell r="F37">
            <v>122</v>
          </cell>
          <cell r="I37">
            <v>42</v>
          </cell>
          <cell r="J37">
            <v>29</v>
          </cell>
          <cell r="M37">
            <v>950</v>
          </cell>
          <cell r="N37">
            <v>693</v>
          </cell>
          <cell r="Q37">
            <v>998</v>
          </cell>
          <cell r="R37">
            <v>998</v>
          </cell>
          <cell r="T37">
            <v>0</v>
          </cell>
          <cell r="V37">
            <v>6</v>
          </cell>
        </row>
        <row r="38">
          <cell r="E38">
            <v>371</v>
          </cell>
          <cell r="F38">
            <v>132</v>
          </cell>
          <cell r="I38">
            <v>160</v>
          </cell>
          <cell r="J38">
            <v>57</v>
          </cell>
          <cell r="M38">
            <v>844</v>
          </cell>
          <cell r="N38">
            <v>633</v>
          </cell>
          <cell r="Q38">
            <v>912</v>
          </cell>
          <cell r="R38">
            <v>894</v>
          </cell>
          <cell r="T38">
            <v>0</v>
          </cell>
          <cell r="V3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AA4"/>
    </sheetView>
  </sheetViews>
  <sheetFormatPr defaultColWidth="9.00390625" defaultRowHeight="15" customHeight="1"/>
  <cols>
    <col min="1" max="1" width="3.00390625" style="1" customWidth="1"/>
    <col min="2" max="2" width="32.00390625" style="17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" customHeight="1">
      <c r="A4" s="24" t="s">
        <v>96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ht="0.75" customHeight="1">
      <c r="A5" s="1" t="s">
        <v>2</v>
      </c>
    </row>
    <row r="6" spans="1:27" ht="57.75" customHeight="1">
      <c r="A6" s="25" t="s">
        <v>3</v>
      </c>
      <c r="B6" s="26" t="s">
        <v>4</v>
      </c>
      <c r="C6" s="27" t="s">
        <v>5</v>
      </c>
      <c r="D6" s="27"/>
      <c r="E6" s="27"/>
      <c r="F6" s="27"/>
      <c r="G6" s="27" t="s">
        <v>6</v>
      </c>
      <c r="H6" s="27"/>
      <c r="I6" s="27"/>
      <c r="J6" s="27"/>
      <c r="K6" s="27" t="s">
        <v>7</v>
      </c>
      <c r="L6" s="27"/>
      <c r="M6" s="27"/>
      <c r="N6" s="27"/>
      <c r="O6" s="27" t="s">
        <v>8</v>
      </c>
      <c r="P6" s="27"/>
      <c r="Q6" s="27"/>
      <c r="R6" s="27"/>
      <c r="S6" s="28" t="s">
        <v>9</v>
      </c>
      <c r="T6" s="28"/>
      <c r="U6" s="28" t="s">
        <v>10</v>
      </c>
      <c r="V6" s="28"/>
      <c r="W6" s="27" t="s">
        <v>11</v>
      </c>
      <c r="X6" s="27"/>
      <c r="Y6" s="29" t="s">
        <v>12</v>
      </c>
      <c r="Z6" s="29"/>
      <c r="AA6" s="3" t="s">
        <v>13</v>
      </c>
    </row>
    <row r="7" spans="1:27" ht="15" customHeight="1">
      <c r="A7" s="25"/>
      <c r="B7" s="26"/>
      <c r="C7" s="30">
        <v>2014</v>
      </c>
      <c r="D7" s="30"/>
      <c r="E7" s="30">
        <v>2015</v>
      </c>
      <c r="F7" s="30"/>
      <c r="G7" s="30">
        <v>2014</v>
      </c>
      <c r="H7" s="30"/>
      <c r="I7" s="30">
        <v>2015</v>
      </c>
      <c r="J7" s="30"/>
      <c r="K7" s="30">
        <v>2014</v>
      </c>
      <c r="L7" s="30"/>
      <c r="M7" s="30">
        <v>2015</v>
      </c>
      <c r="N7" s="30"/>
      <c r="O7" s="30">
        <v>2014</v>
      </c>
      <c r="P7" s="30"/>
      <c r="Q7" s="30">
        <v>2015</v>
      </c>
      <c r="R7" s="30"/>
      <c r="S7" s="31">
        <v>2014</v>
      </c>
      <c r="T7" s="31">
        <v>2015</v>
      </c>
      <c r="U7" s="31">
        <v>2014</v>
      </c>
      <c r="V7" s="31">
        <v>2015</v>
      </c>
      <c r="W7" s="31" t="s">
        <v>14</v>
      </c>
      <c r="X7" s="31" t="s">
        <v>15</v>
      </c>
      <c r="Y7" s="31">
        <v>2014</v>
      </c>
      <c r="Z7" s="31">
        <v>2015</v>
      </c>
      <c r="AA7" s="32" t="s">
        <v>16</v>
      </c>
    </row>
    <row r="8" spans="1:27" ht="36.75" customHeight="1">
      <c r="A8" s="25"/>
      <c r="B8" s="26"/>
      <c r="C8" s="4" t="s">
        <v>17</v>
      </c>
      <c r="D8" s="4" t="s">
        <v>18</v>
      </c>
      <c r="E8" s="4" t="s">
        <v>17</v>
      </c>
      <c r="F8" s="4" t="s">
        <v>18</v>
      </c>
      <c r="G8" s="4" t="s">
        <v>17</v>
      </c>
      <c r="H8" s="4" t="s">
        <v>18</v>
      </c>
      <c r="I8" s="4" t="s">
        <v>17</v>
      </c>
      <c r="J8" s="4" t="s">
        <v>18</v>
      </c>
      <c r="K8" s="4" t="s">
        <v>17</v>
      </c>
      <c r="L8" s="4" t="s">
        <v>18</v>
      </c>
      <c r="M8" s="4" t="s">
        <v>17</v>
      </c>
      <c r="N8" s="4" t="s">
        <v>18</v>
      </c>
      <c r="O8" s="4" t="s">
        <v>17</v>
      </c>
      <c r="P8" s="4" t="s">
        <v>18</v>
      </c>
      <c r="Q8" s="4" t="s">
        <v>17</v>
      </c>
      <c r="R8" s="4" t="s">
        <v>18</v>
      </c>
      <c r="S8" s="31"/>
      <c r="T8" s="31"/>
      <c r="U8" s="31"/>
      <c r="V8" s="31"/>
      <c r="W8" s="31"/>
      <c r="X8" s="31"/>
      <c r="Y8" s="31"/>
      <c r="Z8" s="31"/>
      <c r="AA8" s="32"/>
    </row>
    <row r="9" spans="1:27" ht="15" customHeight="1">
      <c r="A9" s="2" t="s">
        <v>19</v>
      </c>
      <c r="B9" s="19" t="s">
        <v>20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20" t="str">
        <f>'Z1_1'!N2</f>
        <v>Барський районний суд Вінницької області</v>
      </c>
      <c r="C10" s="8">
        <f>'[1]1_1'!E10</f>
        <v>353</v>
      </c>
      <c r="D10" s="8">
        <f>'[1]1_1'!F10</f>
        <v>112</v>
      </c>
      <c r="E10" s="9">
        <f>'Z1_1'!A2</f>
        <v>397</v>
      </c>
      <c r="F10" s="9">
        <f>'Z1_1'!B2</f>
        <v>103</v>
      </c>
      <c r="G10" s="10">
        <f>'[1]1_1'!I10</f>
        <v>73</v>
      </c>
      <c r="H10" s="10">
        <f>'[1]1_1'!J10</f>
        <v>52</v>
      </c>
      <c r="I10" s="9">
        <f>'Z1_1'!C2</f>
        <v>63</v>
      </c>
      <c r="J10" s="9">
        <f>'Z1_1'!D2</f>
        <v>57</v>
      </c>
      <c r="K10" s="10">
        <f>'[1]1_1'!M10</f>
        <v>1715</v>
      </c>
      <c r="L10" s="10">
        <f>'[1]1_1'!N10</f>
        <v>1139</v>
      </c>
      <c r="M10" s="9">
        <f>'Z1_1'!E2</f>
        <v>1724</v>
      </c>
      <c r="N10" s="9">
        <f>'Z1_1'!F2</f>
        <v>1390</v>
      </c>
      <c r="O10" s="10">
        <f>'[1]1_1'!Q10</f>
        <v>1149</v>
      </c>
      <c r="P10" s="10">
        <f>'[1]1_1'!R10</f>
        <v>1127</v>
      </c>
      <c r="Q10" s="9">
        <f>'Z1_1'!G2</f>
        <v>984</v>
      </c>
      <c r="R10" s="9">
        <f>'Z1_1'!H2</f>
        <v>924</v>
      </c>
      <c r="S10" s="10">
        <f>'[1]1_1'!T10</f>
        <v>0</v>
      </c>
      <c r="T10" s="9">
        <f>'Z1_1'!I2</f>
        <v>0</v>
      </c>
      <c r="U10" s="10">
        <f>'[1]1_1'!V10</f>
        <v>13</v>
      </c>
      <c r="V10" s="9">
        <f>'Z1_1'!J2</f>
        <v>4</v>
      </c>
      <c r="W10" s="10"/>
      <c r="X10" s="9">
        <f>'Z1_1'!K2</f>
        <v>0</v>
      </c>
      <c r="Y10" s="10">
        <f aca="true" t="shared" si="0" ref="Y10:Y22">SUM(C10+G10+K10+O10+S10+U10)</f>
        <v>3303</v>
      </c>
      <c r="Z10" s="9">
        <f>'Z1_1'!L2</f>
        <v>3172</v>
      </c>
      <c r="AA10" s="11">
        <f>AB10</f>
        <v>-3.966091432031476</v>
      </c>
      <c r="AB10" s="12">
        <f>IF(Y10=0," ",(Z10/Y10*100-100))</f>
        <v>-3.966091432031476</v>
      </c>
      <c r="AC10" s="13"/>
    </row>
    <row r="11" spans="1:29" ht="15" customHeight="1">
      <c r="A11" s="7">
        <v>2</v>
      </c>
      <c r="B11" s="20" t="str">
        <f>'Z1_1'!N3</f>
        <v>Бершадський районний суд Вінницької області</v>
      </c>
      <c r="C11" s="8">
        <f>'[1]1_1'!E11</f>
        <v>1102</v>
      </c>
      <c r="D11" s="8">
        <f>'[1]1_1'!F11</f>
        <v>215</v>
      </c>
      <c r="E11" s="9">
        <f>'Z1_1'!A3</f>
        <v>1174</v>
      </c>
      <c r="F11" s="9">
        <f>'Z1_1'!B3</f>
        <v>208</v>
      </c>
      <c r="G11" s="10">
        <f>'[1]1_1'!I11</f>
        <v>200</v>
      </c>
      <c r="H11" s="10">
        <f>'[1]1_1'!J11</f>
        <v>183</v>
      </c>
      <c r="I11" s="9">
        <f>'Z1_1'!C3</f>
        <v>128</v>
      </c>
      <c r="J11" s="9">
        <f>'Z1_1'!D3</f>
        <v>107</v>
      </c>
      <c r="K11" s="10">
        <f>'[1]1_1'!M11</f>
        <v>1408</v>
      </c>
      <c r="L11" s="10">
        <f>'[1]1_1'!N11</f>
        <v>1029</v>
      </c>
      <c r="M11" s="9">
        <f>'Z1_1'!E3</f>
        <v>1397</v>
      </c>
      <c r="N11" s="9">
        <f>'Z1_1'!F3</f>
        <v>1178</v>
      </c>
      <c r="O11" s="10">
        <f>'[1]1_1'!Q11</f>
        <v>1697</v>
      </c>
      <c r="P11" s="10">
        <f>'[1]1_1'!R11</f>
        <v>1675</v>
      </c>
      <c r="Q11" s="9">
        <f>'Z1_1'!G3</f>
        <v>1605</v>
      </c>
      <c r="R11" s="9">
        <f>'Z1_1'!H3</f>
        <v>1576</v>
      </c>
      <c r="S11" s="10">
        <f>'[1]1_1'!T11</f>
        <v>1</v>
      </c>
      <c r="T11" s="9">
        <f>'Z1_1'!I3</f>
        <v>0</v>
      </c>
      <c r="U11" s="10">
        <f>'[1]1_1'!V11</f>
        <v>3</v>
      </c>
      <c r="V11" s="9">
        <f>'Z1_1'!J3</f>
        <v>3</v>
      </c>
      <c r="W11" s="10"/>
      <c r="X11" s="9">
        <f>'Z1_1'!K3</f>
        <v>0</v>
      </c>
      <c r="Y11" s="10">
        <f t="shared" si="0"/>
        <v>4411</v>
      </c>
      <c r="Z11" s="9">
        <f>'Z1_1'!L3</f>
        <v>4307</v>
      </c>
      <c r="AA11" s="11">
        <f aca="true" t="shared" si="1" ref="AA11:AA39">AB11</f>
        <v>-2.357742008614821</v>
      </c>
      <c r="AB11" s="12">
        <f aca="true" t="shared" si="2" ref="AB11:AB39">IF(Y11=0," ",(Z11/Y11*100-100))</f>
        <v>-2.357742008614821</v>
      </c>
      <c r="AC11" s="13"/>
    </row>
    <row r="12" spans="1:29" ht="15" customHeight="1">
      <c r="A12" s="7">
        <v>3</v>
      </c>
      <c r="B12" s="20" t="str">
        <f>'Z1_1'!N4</f>
        <v>Вінницький міський суд Вінницької області</v>
      </c>
      <c r="C12" s="8">
        <f>'[1]1_1'!E12</f>
        <v>11408</v>
      </c>
      <c r="D12" s="8">
        <f>'[1]1_1'!F12</f>
        <v>1125</v>
      </c>
      <c r="E12" s="9">
        <f>'Z1_1'!A4</f>
        <v>13758</v>
      </c>
      <c r="F12" s="9">
        <f>'Z1_1'!B4</f>
        <v>1064</v>
      </c>
      <c r="G12" s="10">
        <f>'[1]1_1'!I12</f>
        <v>1141</v>
      </c>
      <c r="H12" s="10">
        <f>'[1]1_1'!J12</f>
        <v>747</v>
      </c>
      <c r="I12" s="9">
        <f>'Z1_1'!C4</f>
        <v>854</v>
      </c>
      <c r="J12" s="9">
        <f>'Z1_1'!D4</f>
        <v>579</v>
      </c>
      <c r="K12" s="10">
        <f>'[1]1_1'!M12</f>
        <v>12977</v>
      </c>
      <c r="L12" s="10">
        <f>'[1]1_1'!N12</f>
        <v>8153</v>
      </c>
      <c r="M12" s="9">
        <f>'Z1_1'!E4</f>
        <v>11171</v>
      </c>
      <c r="N12" s="9">
        <f>'Z1_1'!F4</f>
        <v>7691</v>
      </c>
      <c r="O12" s="10">
        <f>'[1]1_1'!Q12</f>
        <v>7106</v>
      </c>
      <c r="P12" s="10">
        <f>'[1]1_1'!R12</f>
        <v>7058</v>
      </c>
      <c r="Q12" s="9">
        <f>'Z1_1'!G4</f>
        <v>6842</v>
      </c>
      <c r="R12" s="9">
        <f>'Z1_1'!H4</f>
        <v>6753</v>
      </c>
      <c r="S12" s="10">
        <f>'[1]1_1'!T12</f>
        <v>9</v>
      </c>
      <c r="T12" s="9">
        <f>'Z1_1'!I4</f>
        <v>9</v>
      </c>
      <c r="U12" s="10">
        <f>'[1]1_1'!V12</f>
        <v>59</v>
      </c>
      <c r="V12" s="9">
        <f>'Z1_1'!J4</f>
        <v>58</v>
      </c>
      <c r="W12" s="10"/>
      <c r="X12" s="9">
        <f>'Z1_1'!K4</f>
        <v>0</v>
      </c>
      <c r="Y12" s="10">
        <f t="shared" si="0"/>
        <v>32700</v>
      </c>
      <c r="Z12" s="9">
        <f>'Z1_1'!L4</f>
        <v>32692</v>
      </c>
      <c r="AA12" s="11">
        <f t="shared" si="1"/>
        <v>-0.024464831804280607</v>
      </c>
      <c r="AB12" s="12">
        <f t="shared" si="2"/>
        <v>-0.024464831804280607</v>
      </c>
      <c r="AC12" s="13"/>
    </row>
    <row r="13" spans="1:29" ht="15" customHeight="1">
      <c r="A13" s="7">
        <v>4</v>
      </c>
      <c r="B13" s="20" t="str">
        <f>'Z1_1'!N5</f>
        <v>Вінницький районний суд Вінницької області</v>
      </c>
      <c r="C13" s="8">
        <f>'[1]1_1'!E13</f>
        <v>1486</v>
      </c>
      <c r="D13" s="8">
        <f>'[1]1_1'!F13</f>
        <v>346</v>
      </c>
      <c r="E13" s="9">
        <f>'Z1_1'!A5</f>
        <v>910</v>
      </c>
      <c r="F13" s="9">
        <f>'Z1_1'!B5</f>
        <v>260</v>
      </c>
      <c r="G13" s="10">
        <f>'[1]1_1'!I13</f>
        <v>105</v>
      </c>
      <c r="H13" s="10">
        <f>'[1]1_1'!J13</f>
        <v>64</v>
      </c>
      <c r="I13" s="9">
        <f>'Z1_1'!C5</f>
        <v>155</v>
      </c>
      <c r="J13" s="9">
        <f>'Z1_1'!D5</f>
        <v>110</v>
      </c>
      <c r="K13" s="10">
        <f>'[1]1_1'!M13</f>
        <v>2670</v>
      </c>
      <c r="L13" s="10">
        <f>'[1]1_1'!N13</f>
        <v>1620</v>
      </c>
      <c r="M13" s="9">
        <f>'Z1_1'!E5</f>
        <v>2250</v>
      </c>
      <c r="N13" s="9">
        <f>'Z1_1'!F5</f>
        <v>1541</v>
      </c>
      <c r="O13" s="10">
        <f>'[1]1_1'!Q13</f>
        <v>1856</v>
      </c>
      <c r="P13" s="10">
        <f>'[1]1_1'!R13</f>
        <v>1838</v>
      </c>
      <c r="Q13" s="9">
        <f>'Z1_1'!G5</f>
        <v>1344</v>
      </c>
      <c r="R13" s="9">
        <f>'Z1_1'!H5</f>
        <v>1325</v>
      </c>
      <c r="S13" s="10">
        <f>'[1]1_1'!T13</f>
        <v>0</v>
      </c>
      <c r="T13" s="9">
        <f>'Z1_1'!I5</f>
        <v>4</v>
      </c>
      <c r="U13" s="10">
        <f>'[1]1_1'!V13</f>
        <v>5</v>
      </c>
      <c r="V13" s="9">
        <f>'Z1_1'!J5</f>
        <v>7</v>
      </c>
      <c r="W13" s="10"/>
      <c r="X13" s="9">
        <f>'Z1_1'!K5</f>
        <v>0</v>
      </c>
      <c r="Y13" s="10">
        <f t="shared" si="0"/>
        <v>6122</v>
      </c>
      <c r="Z13" s="9">
        <f>'Z1_1'!L5</f>
        <v>4670</v>
      </c>
      <c r="AA13" s="11">
        <f t="shared" si="1"/>
        <v>-23.717739300882073</v>
      </c>
      <c r="AB13" s="12">
        <f t="shared" si="2"/>
        <v>-23.717739300882073</v>
      </c>
      <c r="AC13" s="13"/>
    </row>
    <row r="14" spans="1:29" ht="15" customHeight="1">
      <c r="A14" s="7">
        <v>5</v>
      </c>
      <c r="B14" s="20" t="str">
        <f>'Z1_1'!N6</f>
        <v>Гайсинський районний суд Вінницької області</v>
      </c>
      <c r="C14" s="8">
        <f>'[1]1_1'!E14</f>
        <v>802</v>
      </c>
      <c r="D14" s="8">
        <f>'[1]1_1'!F14</f>
        <v>208</v>
      </c>
      <c r="E14" s="9">
        <f>'Z1_1'!A6</f>
        <v>952</v>
      </c>
      <c r="F14" s="9">
        <f>'Z1_1'!B6</f>
        <v>201</v>
      </c>
      <c r="G14" s="10">
        <f>'[1]1_1'!I14</f>
        <v>81</v>
      </c>
      <c r="H14" s="10">
        <f>'[1]1_1'!J14</f>
        <v>46</v>
      </c>
      <c r="I14" s="9">
        <f>'Z1_1'!C6</f>
        <v>63</v>
      </c>
      <c r="J14" s="9">
        <f>'Z1_1'!D6</f>
        <v>41</v>
      </c>
      <c r="K14" s="10">
        <f>'[1]1_1'!M14</f>
        <v>1300</v>
      </c>
      <c r="L14" s="10">
        <f>'[1]1_1'!N14</f>
        <v>1055</v>
      </c>
      <c r="M14" s="9">
        <f>'Z1_1'!E6</f>
        <v>1462</v>
      </c>
      <c r="N14" s="9">
        <f>'Z1_1'!F6</f>
        <v>1228</v>
      </c>
      <c r="O14" s="10">
        <f>'[1]1_1'!Q14</f>
        <v>1525</v>
      </c>
      <c r="P14" s="10">
        <f>'[1]1_1'!R14</f>
        <v>1515</v>
      </c>
      <c r="Q14" s="9">
        <f>'Z1_1'!G6</f>
        <v>1442</v>
      </c>
      <c r="R14" s="9">
        <f>'Z1_1'!H6</f>
        <v>1412</v>
      </c>
      <c r="S14" s="10">
        <f>'[1]1_1'!T14</f>
        <v>0</v>
      </c>
      <c r="T14" s="9">
        <f>'Z1_1'!I6</f>
        <v>0</v>
      </c>
      <c r="U14" s="10">
        <f>'[1]1_1'!V14</f>
        <v>2</v>
      </c>
      <c r="V14" s="9">
        <f>'Z1_1'!J6</f>
        <v>5</v>
      </c>
      <c r="W14" s="10"/>
      <c r="X14" s="9">
        <f>'Z1_1'!K6</f>
        <v>0</v>
      </c>
      <c r="Y14" s="10">
        <f t="shared" si="0"/>
        <v>3710</v>
      </c>
      <c r="Z14" s="9">
        <f>'Z1_1'!L6</f>
        <v>3924</v>
      </c>
      <c r="AA14" s="11">
        <f t="shared" si="1"/>
        <v>5.768194070080867</v>
      </c>
      <c r="AB14" s="12">
        <f t="shared" si="2"/>
        <v>5.768194070080867</v>
      </c>
      <c r="AC14" s="13"/>
    </row>
    <row r="15" spans="1:29" ht="15" customHeight="1">
      <c r="A15" s="7">
        <v>6</v>
      </c>
      <c r="B15" s="20" t="str">
        <f>'Z1_1'!N7</f>
        <v>Жмеринський міськрайонний суд Вінницької області</v>
      </c>
      <c r="C15" s="8">
        <f>'[1]1_1'!E15</f>
        <v>721</v>
      </c>
      <c r="D15" s="8">
        <f>'[1]1_1'!F15</f>
        <v>256</v>
      </c>
      <c r="E15" s="9">
        <f>'Z1_1'!A7</f>
        <v>769</v>
      </c>
      <c r="F15" s="9">
        <f>'Z1_1'!B7</f>
        <v>275</v>
      </c>
      <c r="G15" s="10">
        <f>'[1]1_1'!I15</f>
        <v>108</v>
      </c>
      <c r="H15" s="10">
        <f>'[1]1_1'!J15</f>
        <v>84</v>
      </c>
      <c r="I15" s="9">
        <f>'Z1_1'!C7</f>
        <v>112</v>
      </c>
      <c r="J15" s="9">
        <f>'Z1_1'!D7</f>
        <v>88</v>
      </c>
      <c r="K15" s="10">
        <f>'[1]1_1'!M15</f>
        <v>1722</v>
      </c>
      <c r="L15" s="10">
        <f>'[1]1_1'!N15</f>
        <v>1232</v>
      </c>
      <c r="M15" s="9">
        <f>'Z1_1'!E7</f>
        <v>1755</v>
      </c>
      <c r="N15" s="9">
        <f>'Z1_1'!F7</f>
        <v>1272</v>
      </c>
      <c r="O15" s="10">
        <f>'[1]1_1'!Q15</f>
        <v>1320</v>
      </c>
      <c r="P15" s="10">
        <f>'[1]1_1'!R15</f>
        <v>1314</v>
      </c>
      <c r="Q15" s="9">
        <f>'Z1_1'!G7</f>
        <v>1095</v>
      </c>
      <c r="R15" s="9">
        <f>'Z1_1'!H7</f>
        <v>1083</v>
      </c>
      <c r="S15" s="10">
        <f>'[1]1_1'!T15</f>
        <v>0</v>
      </c>
      <c r="T15" s="9">
        <f>'Z1_1'!I7</f>
        <v>1</v>
      </c>
      <c r="U15" s="10">
        <f>'[1]1_1'!V15</f>
        <v>1</v>
      </c>
      <c r="V15" s="9">
        <f>'Z1_1'!J7</f>
        <v>7</v>
      </c>
      <c r="W15" s="10"/>
      <c r="X15" s="9">
        <f>'Z1_1'!K7</f>
        <v>0</v>
      </c>
      <c r="Y15" s="10">
        <f t="shared" si="0"/>
        <v>3872</v>
      </c>
      <c r="Z15" s="9">
        <f>'Z1_1'!L7</f>
        <v>3739</v>
      </c>
      <c r="AA15" s="11">
        <f t="shared" si="1"/>
        <v>-3.4349173553719083</v>
      </c>
      <c r="AB15" s="12">
        <f t="shared" si="2"/>
        <v>-3.4349173553719083</v>
      </c>
      <c r="AC15" s="13"/>
    </row>
    <row r="16" spans="1:29" ht="15" customHeight="1">
      <c r="A16" s="7">
        <v>7</v>
      </c>
      <c r="B16" s="20" t="str">
        <f>'Z1_1'!N8</f>
        <v>Іллінецький районний суд Вінницької області</v>
      </c>
      <c r="C16" s="8">
        <f>'[1]1_1'!E16</f>
        <v>400</v>
      </c>
      <c r="D16" s="8">
        <f>'[1]1_1'!F16</f>
        <v>104</v>
      </c>
      <c r="E16" s="9">
        <f>'Z1_1'!A8</f>
        <v>376</v>
      </c>
      <c r="F16" s="9">
        <f>'Z1_1'!B8</f>
        <v>89</v>
      </c>
      <c r="G16" s="10">
        <f>'[1]1_1'!I16</f>
        <v>88</v>
      </c>
      <c r="H16" s="10">
        <f>'[1]1_1'!J16</f>
        <v>75</v>
      </c>
      <c r="I16" s="9">
        <f>'Z1_1'!C8</f>
        <v>45</v>
      </c>
      <c r="J16" s="9">
        <f>'Z1_1'!D8</f>
        <v>39</v>
      </c>
      <c r="K16" s="10">
        <f>'[1]1_1'!M16</f>
        <v>1163</v>
      </c>
      <c r="L16" s="10">
        <f>'[1]1_1'!N16</f>
        <v>839</v>
      </c>
      <c r="M16" s="9">
        <f>'Z1_1'!E8</f>
        <v>1020</v>
      </c>
      <c r="N16" s="9">
        <f>'Z1_1'!F8</f>
        <v>920</v>
      </c>
      <c r="O16" s="10">
        <f>'[1]1_1'!Q16</f>
        <v>978</v>
      </c>
      <c r="P16" s="10">
        <f>'[1]1_1'!R16</f>
        <v>965</v>
      </c>
      <c r="Q16" s="9">
        <f>'Z1_1'!G8</f>
        <v>908</v>
      </c>
      <c r="R16" s="9">
        <f>'Z1_1'!H8</f>
        <v>872</v>
      </c>
      <c r="S16" s="10">
        <f>'[1]1_1'!T16</f>
        <v>3</v>
      </c>
      <c r="T16" s="9">
        <f>'Z1_1'!I8</f>
        <v>0</v>
      </c>
      <c r="U16" s="10">
        <f>'[1]1_1'!V16</f>
        <v>5</v>
      </c>
      <c r="V16" s="9">
        <f>'Z1_1'!J8</f>
        <v>1</v>
      </c>
      <c r="W16" s="10"/>
      <c r="X16" s="9">
        <f>'Z1_1'!K8</f>
        <v>0</v>
      </c>
      <c r="Y16" s="10">
        <f t="shared" si="0"/>
        <v>2637</v>
      </c>
      <c r="Z16" s="9">
        <f>'Z1_1'!L8</f>
        <v>2350</v>
      </c>
      <c r="AA16" s="11">
        <f t="shared" si="1"/>
        <v>-10.883579825559352</v>
      </c>
      <c r="AB16" s="12">
        <f t="shared" si="2"/>
        <v>-10.883579825559352</v>
      </c>
      <c r="AC16" s="13"/>
    </row>
    <row r="17" spans="1:29" ht="15" customHeight="1">
      <c r="A17" s="7">
        <v>8</v>
      </c>
      <c r="B17" s="20" t="str">
        <f>'Z1_1'!N9</f>
        <v>Калинівський районний суд Вінницької області</v>
      </c>
      <c r="C17" s="8">
        <f>'[1]1_1'!E17</f>
        <v>719</v>
      </c>
      <c r="D17" s="8">
        <f>'[1]1_1'!F17</f>
        <v>199</v>
      </c>
      <c r="E17" s="9">
        <f>'Z1_1'!A9</f>
        <v>707</v>
      </c>
      <c r="F17" s="9">
        <f>'Z1_1'!B9</f>
        <v>193</v>
      </c>
      <c r="G17" s="10">
        <f>'[1]1_1'!I17</f>
        <v>94</v>
      </c>
      <c r="H17" s="10">
        <f>'[1]1_1'!J17</f>
        <v>80</v>
      </c>
      <c r="I17" s="9">
        <f>'Z1_1'!C9</f>
        <v>76</v>
      </c>
      <c r="J17" s="9">
        <f>'Z1_1'!D9</f>
        <v>64</v>
      </c>
      <c r="K17" s="10">
        <f>'[1]1_1'!M17</f>
        <v>1662</v>
      </c>
      <c r="L17" s="10">
        <f>'[1]1_1'!N17</f>
        <v>1261</v>
      </c>
      <c r="M17" s="9">
        <f>'Z1_1'!E9</f>
        <v>1556</v>
      </c>
      <c r="N17" s="9">
        <f>'Z1_1'!F9</f>
        <v>1281</v>
      </c>
      <c r="O17" s="10">
        <f>'[1]1_1'!Q17</f>
        <v>1643</v>
      </c>
      <c r="P17" s="10">
        <f>'[1]1_1'!R17</f>
        <v>1617</v>
      </c>
      <c r="Q17" s="9">
        <f>'Z1_1'!G9</f>
        <v>1261</v>
      </c>
      <c r="R17" s="9">
        <f>'Z1_1'!H9</f>
        <v>1220</v>
      </c>
      <c r="S17" s="10">
        <f>'[1]1_1'!T17</f>
        <v>0</v>
      </c>
      <c r="T17" s="9">
        <f>'Z1_1'!I9</f>
        <v>0</v>
      </c>
      <c r="U17" s="10">
        <f>'[1]1_1'!V17</f>
        <v>2</v>
      </c>
      <c r="V17" s="9">
        <f>'Z1_1'!J9</f>
        <v>3</v>
      </c>
      <c r="W17" s="10"/>
      <c r="X17" s="9">
        <f>'Z1_1'!K9</f>
        <v>0</v>
      </c>
      <c r="Y17" s="10">
        <f t="shared" si="0"/>
        <v>4120</v>
      </c>
      <c r="Z17" s="9">
        <f>'Z1_1'!L9</f>
        <v>3603</v>
      </c>
      <c r="AA17" s="11">
        <f t="shared" si="1"/>
        <v>-12.548543689320397</v>
      </c>
      <c r="AB17" s="12">
        <f t="shared" si="2"/>
        <v>-12.548543689320397</v>
      </c>
      <c r="AC17" s="13"/>
    </row>
    <row r="18" spans="1:29" ht="15" customHeight="1">
      <c r="A18" s="7">
        <v>9</v>
      </c>
      <c r="B18" s="20" t="str">
        <f>'Z1_1'!N10</f>
        <v>Козятинський міськрайонний суд Вінницької області</v>
      </c>
      <c r="C18" s="8">
        <f>'[1]1_1'!E18</f>
        <v>623</v>
      </c>
      <c r="D18" s="8">
        <f>'[1]1_1'!F18</f>
        <v>217</v>
      </c>
      <c r="E18" s="9">
        <f>'Z1_1'!A10</f>
        <v>608</v>
      </c>
      <c r="F18" s="9">
        <f>'Z1_1'!B10</f>
        <v>189</v>
      </c>
      <c r="G18" s="10">
        <f>'[1]1_1'!I18</f>
        <v>100</v>
      </c>
      <c r="H18" s="10">
        <f>'[1]1_1'!J18</f>
        <v>74</v>
      </c>
      <c r="I18" s="9">
        <f>'Z1_1'!C10</f>
        <v>77</v>
      </c>
      <c r="J18" s="9">
        <f>'Z1_1'!D10</f>
        <v>58</v>
      </c>
      <c r="K18" s="10">
        <f>'[1]1_1'!M18</f>
        <v>2064</v>
      </c>
      <c r="L18" s="10">
        <f>'[1]1_1'!N18</f>
        <v>1394</v>
      </c>
      <c r="M18" s="9">
        <f>'Z1_1'!E10</f>
        <v>1957</v>
      </c>
      <c r="N18" s="9">
        <f>'Z1_1'!F10</f>
        <v>1623</v>
      </c>
      <c r="O18" s="10">
        <f>'[1]1_1'!Q18</f>
        <v>1345</v>
      </c>
      <c r="P18" s="10">
        <f>'[1]1_1'!R18</f>
        <v>1321</v>
      </c>
      <c r="Q18" s="9">
        <f>'Z1_1'!G10</f>
        <v>981</v>
      </c>
      <c r="R18" s="9">
        <f>'Z1_1'!H10</f>
        <v>962</v>
      </c>
      <c r="S18" s="10">
        <f>'[1]1_1'!T18</f>
        <v>1</v>
      </c>
      <c r="T18" s="9">
        <f>'Z1_1'!I10</f>
        <v>0</v>
      </c>
      <c r="U18" s="10">
        <f>'[1]1_1'!V18</f>
        <v>1</v>
      </c>
      <c r="V18" s="9">
        <f>'Z1_1'!J10</f>
        <v>2</v>
      </c>
      <c r="W18" s="10"/>
      <c r="X18" s="9">
        <f>'Z1_1'!K10</f>
        <v>0</v>
      </c>
      <c r="Y18" s="10">
        <f t="shared" si="0"/>
        <v>4134</v>
      </c>
      <c r="Z18" s="9">
        <f>'Z1_1'!L10</f>
        <v>3625</v>
      </c>
      <c r="AA18" s="11">
        <f t="shared" si="1"/>
        <v>-12.312530237058539</v>
      </c>
      <c r="AB18" s="12">
        <f t="shared" si="2"/>
        <v>-12.312530237058539</v>
      </c>
      <c r="AC18" s="13"/>
    </row>
    <row r="19" spans="1:29" ht="15" customHeight="1">
      <c r="A19" s="7">
        <v>10</v>
      </c>
      <c r="B19" s="20" t="str">
        <f>'Z1_1'!N11</f>
        <v>Крижопільський районний суд Вінницької області</v>
      </c>
      <c r="C19" s="8">
        <f>'[1]1_1'!E19</f>
        <v>835</v>
      </c>
      <c r="D19" s="8">
        <f>'[1]1_1'!F19</f>
        <v>113</v>
      </c>
      <c r="E19" s="9">
        <f>'Z1_1'!A11</f>
        <v>634</v>
      </c>
      <c r="F19" s="9">
        <f>'Z1_1'!B11</f>
        <v>98</v>
      </c>
      <c r="G19" s="10">
        <f>'[1]1_1'!I19</f>
        <v>91</v>
      </c>
      <c r="H19" s="10">
        <f>'[1]1_1'!J19</f>
        <v>81</v>
      </c>
      <c r="I19" s="9">
        <f>'Z1_1'!C11</f>
        <v>74</v>
      </c>
      <c r="J19" s="9">
        <f>'Z1_1'!D11</f>
        <v>61</v>
      </c>
      <c r="K19" s="10">
        <f>'[1]1_1'!M19</f>
        <v>808</v>
      </c>
      <c r="L19" s="10">
        <f>'[1]1_1'!N19</f>
        <v>668</v>
      </c>
      <c r="M19" s="9">
        <f>'Z1_1'!E11</f>
        <v>685</v>
      </c>
      <c r="N19" s="9">
        <f>'Z1_1'!F11</f>
        <v>602</v>
      </c>
      <c r="O19" s="10">
        <f>'[1]1_1'!Q19</f>
        <v>898</v>
      </c>
      <c r="P19" s="10">
        <f>'[1]1_1'!R19</f>
        <v>896</v>
      </c>
      <c r="Q19" s="9">
        <f>'Z1_1'!G11</f>
        <v>783</v>
      </c>
      <c r="R19" s="9">
        <f>'Z1_1'!H11</f>
        <v>760</v>
      </c>
      <c r="S19" s="10">
        <f>'[1]1_1'!T19</f>
        <v>0</v>
      </c>
      <c r="T19" s="9">
        <f>'Z1_1'!I11</f>
        <v>0</v>
      </c>
      <c r="U19" s="10">
        <f>'[1]1_1'!V19</f>
        <v>0</v>
      </c>
      <c r="V19" s="9">
        <f>'Z1_1'!J11</f>
        <v>3</v>
      </c>
      <c r="W19" s="10"/>
      <c r="X19" s="9">
        <f>'Z1_1'!K11</f>
        <v>0</v>
      </c>
      <c r="Y19" s="10">
        <f t="shared" si="0"/>
        <v>2632</v>
      </c>
      <c r="Z19" s="9">
        <f>'Z1_1'!L11</f>
        <v>2179</v>
      </c>
      <c r="AA19" s="11">
        <f t="shared" si="1"/>
        <v>-17.211246200607903</v>
      </c>
      <c r="AB19" s="12">
        <f t="shared" si="2"/>
        <v>-17.211246200607903</v>
      </c>
      <c r="AC19" s="13"/>
    </row>
    <row r="20" spans="1:29" ht="15" customHeight="1">
      <c r="A20" s="7">
        <v>11</v>
      </c>
      <c r="B20" s="20" t="str">
        <f>'Z1_1'!N12</f>
        <v>Ладижинський міський суд Вінницької області</v>
      </c>
      <c r="C20" s="8">
        <f>'[1]1_1'!E20</f>
        <v>344</v>
      </c>
      <c r="D20" s="8">
        <f>'[1]1_1'!F20</f>
        <v>87</v>
      </c>
      <c r="E20" s="9">
        <v>308</v>
      </c>
      <c r="F20" s="9">
        <f>'Z1_1'!B12</f>
        <v>91</v>
      </c>
      <c r="G20" s="10">
        <f>'[1]1_1'!I20</f>
        <v>122</v>
      </c>
      <c r="H20" s="10">
        <f>'[1]1_1'!J20</f>
        <v>75</v>
      </c>
      <c r="I20" s="9">
        <f>'Z1_1'!C12</f>
        <v>66</v>
      </c>
      <c r="J20" s="9">
        <f>'Z1_1'!D12</f>
        <v>48</v>
      </c>
      <c r="K20" s="10">
        <f>'[1]1_1'!M20</f>
        <v>629</v>
      </c>
      <c r="L20" s="10">
        <f>'[1]1_1'!N20</f>
        <v>446</v>
      </c>
      <c r="M20" s="9">
        <f>'Z1_1'!E12</f>
        <v>745</v>
      </c>
      <c r="N20" s="9">
        <f>'Z1_1'!F12</f>
        <v>485</v>
      </c>
      <c r="O20" s="10">
        <f>'[1]1_1'!Q20</f>
        <v>621</v>
      </c>
      <c r="P20" s="10">
        <f>'[1]1_1'!R20</f>
        <v>620</v>
      </c>
      <c r="Q20" s="9">
        <v>382</v>
      </c>
      <c r="R20" s="9">
        <v>380</v>
      </c>
      <c r="S20" s="10">
        <f>'[1]1_1'!T20</f>
        <v>5</v>
      </c>
      <c r="T20" s="9">
        <f>'Z1_1'!I12</f>
        <v>0</v>
      </c>
      <c r="U20" s="10">
        <f>'[1]1_1'!V20</f>
        <v>2</v>
      </c>
      <c r="V20" s="9">
        <f>'Z1_1'!J12</f>
        <v>3</v>
      </c>
      <c r="W20" s="10"/>
      <c r="X20" s="9">
        <f>'Z1_1'!K12</f>
        <v>0</v>
      </c>
      <c r="Y20" s="10">
        <f t="shared" si="0"/>
        <v>1723</v>
      </c>
      <c r="Z20" s="9">
        <f>'Z1_1'!L12</f>
        <v>1504</v>
      </c>
      <c r="AA20" s="11">
        <f t="shared" si="1"/>
        <v>-12.71038885664538</v>
      </c>
      <c r="AB20" s="12">
        <f t="shared" si="2"/>
        <v>-12.71038885664538</v>
      </c>
      <c r="AC20" s="13"/>
    </row>
    <row r="21" spans="1:29" ht="15" customHeight="1">
      <c r="A21" s="7">
        <v>12</v>
      </c>
      <c r="B21" s="20" t="str">
        <f>'Z1_1'!N13</f>
        <v>Липовецький районний суд Вінницької області</v>
      </c>
      <c r="C21" s="8">
        <f>'[1]1_1'!E21</f>
        <v>540</v>
      </c>
      <c r="D21" s="8">
        <f>'[1]1_1'!F21</f>
        <v>118</v>
      </c>
      <c r="E21" s="9">
        <f>'Z1_1'!A13</f>
        <v>352</v>
      </c>
      <c r="F21" s="9">
        <f>'Z1_1'!B13</f>
        <v>129</v>
      </c>
      <c r="G21" s="10">
        <f>'[1]1_1'!I21</f>
        <v>63</v>
      </c>
      <c r="H21" s="10">
        <f>'[1]1_1'!J21</f>
        <v>48</v>
      </c>
      <c r="I21" s="9">
        <f>'Z1_1'!C13</f>
        <v>56</v>
      </c>
      <c r="J21" s="9">
        <f>'Z1_1'!D13</f>
        <v>46</v>
      </c>
      <c r="K21" s="10">
        <f>'[1]1_1'!M21</f>
        <v>980</v>
      </c>
      <c r="L21" s="10">
        <f>'[1]1_1'!N21</f>
        <v>675</v>
      </c>
      <c r="M21" s="9">
        <f>'Z1_1'!E13</f>
        <v>895</v>
      </c>
      <c r="N21" s="9">
        <f>'Z1_1'!F13</f>
        <v>714</v>
      </c>
      <c r="O21" s="10">
        <f>'[1]1_1'!Q21</f>
        <v>1100</v>
      </c>
      <c r="P21" s="10">
        <f>'[1]1_1'!R21</f>
        <v>1087</v>
      </c>
      <c r="Q21" s="9">
        <f>'Z1_1'!G13</f>
        <v>890</v>
      </c>
      <c r="R21" s="9">
        <f>'Z1_1'!H13</f>
        <v>852</v>
      </c>
      <c r="S21" s="10">
        <f>'[1]1_1'!T21</f>
        <v>0</v>
      </c>
      <c r="T21" s="9">
        <f>'Z1_1'!I13</f>
        <v>0</v>
      </c>
      <c r="U21" s="10">
        <f>'[1]1_1'!V21</f>
        <v>1</v>
      </c>
      <c r="V21" s="9">
        <f>'Z1_1'!J13</f>
        <v>0</v>
      </c>
      <c r="W21" s="10"/>
      <c r="X21" s="9">
        <f>'Z1_1'!K13</f>
        <v>0</v>
      </c>
      <c r="Y21" s="10">
        <f t="shared" si="0"/>
        <v>2684</v>
      </c>
      <c r="Z21" s="9">
        <f>'Z1_1'!L13</f>
        <v>2193</v>
      </c>
      <c r="AA21" s="11">
        <f t="shared" si="1"/>
        <v>-18.293591654247393</v>
      </c>
      <c r="AB21" s="12">
        <f t="shared" si="2"/>
        <v>-18.293591654247393</v>
      </c>
      <c r="AC21" s="13"/>
    </row>
    <row r="22" spans="1:29" ht="15" customHeight="1">
      <c r="A22" s="7">
        <v>13</v>
      </c>
      <c r="B22" s="20" t="str">
        <f>'Z1_1'!N14</f>
        <v>Літинський районний суд Вінницької області</v>
      </c>
      <c r="C22" s="8">
        <f>'[1]1_1'!E22</f>
        <v>906</v>
      </c>
      <c r="D22" s="8">
        <f>'[1]1_1'!F22</f>
        <v>109</v>
      </c>
      <c r="E22" s="9">
        <f>'Z1_1'!A14</f>
        <v>632</v>
      </c>
      <c r="F22" s="9">
        <f>'Z1_1'!B14</f>
        <v>106</v>
      </c>
      <c r="G22" s="10">
        <f>'[1]1_1'!I22</f>
        <v>67</v>
      </c>
      <c r="H22" s="10">
        <f>'[1]1_1'!J22</f>
        <v>56</v>
      </c>
      <c r="I22" s="9">
        <f>'Z1_1'!C14</f>
        <v>50</v>
      </c>
      <c r="J22" s="9">
        <f>'Z1_1'!D14</f>
        <v>38</v>
      </c>
      <c r="K22" s="10">
        <f>'[1]1_1'!M22</f>
        <v>871</v>
      </c>
      <c r="L22" s="10">
        <f>'[1]1_1'!N22</f>
        <v>712</v>
      </c>
      <c r="M22" s="9">
        <f>'Z1_1'!E14</f>
        <v>710</v>
      </c>
      <c r="N22" s="9">
        <f>'Z1_1'!F14</f>
        <v>573</v>
      </c>
      <c r="O22" s="10">
        <f>'[1]1_1'!Q22</f>
        <v>751</v>
      </c>
      <c r="P22" s="10">
        <f>'[1]1_1'!R22</f>
        <v>750</v>
      </c>
      <c r="Q22" s="9">
        <f>'Z1_1'!G14</f>
        <v>744</v>
      </c>
      <c r="R22" s="9">
        <f>'Z1_1'!H14</f>
        <v>723</v>
      </c>
      <c r="S22" s="10">
        <f>'[1]1_1'!T22</f>
        <v>0</v>
      </c>
      <c r="T22" s="9">
        <f>'Z1_1'!I14</f>
        <v>0</v>
      </c>
      <c r="U22" s="10">
        <f>'[1]1_1'!V22</f>
        <v>2</v>
      </c>
      <c r="V22" s="9">
        <f>'Z1_1'!J14</f>
        <v>1</v>
      </c>
      <c r="W22" s="10"/>
      <c r="X22" s="9">
        <f>'Z1_1'!K14</f>
        <v>0</v>
      </c>
      <c r="Y22" s="10">
        <f t="shared" si="0"/>
        <v>2597</v>
      </c>
      <c r="Z22" s="9">
        <f>'Z1_1'!L14</f>
        <v>2137</v>
      </c>
      <c r="AA22" s="11">
        <f t="shared" si="1"/>
        <v>-17.7127454755487</v>
      </c>
      <c r="AB22" s="12">
        <f t="shared" si="2"/>
        <v>-17.7127454755487</v>
      </c>
      <c r="AC22" s="13"/>
    </row>
    <row r="23" spans="1:29" ht="15" customHeight="1">
      <c r="A23" s="7">
        <v>14</v>
      </c>
      <c r="B23" s="20" t="str">
        <f>'Z1_1'!N15</f>
        <v>Могилів-Подільський міськрайонний суд Вінницької області</v>
      </c>
      <c r="C23" s="8">
        <f>'[1]1_1'!E23</f>
        <v>1124</v>
      </c>
      <c r="D23" s="8">
        <f>'[1]1_1'!F23</f>
        <v>202</v>
      </c>
      <c r="E23" s="9">
        <f>'Z1_1'!A15</f>
        <v>852</v>
      </c>
      <c r="F23" s="9">
        <f>'Z1_1'!B15</f>
        <v>206</v>
      </c>
      <c r="G23" s="10">
        <f>'[1]1_1'!I23</f>
        <v>100</v>
      </c>
      <c r="H23" s="10">
        <f>'[1]1_1'!J23</f>
        <v>62</v>
      </c>
      <c r="I23" s="9">
        <f>'Z1_1'!C15</f>
        <v>79</v>
      </c>
      <c r="J23" s="9">
        <f>'Z1_1'!D15</f>
        <v>50</v>
      </c>
      <c r="K23" s="10">
        <f>'[1]1_1'!M23</f>
        <v>1276</v>
      </c>
      <c r="L23" s="10">
        <f>'[1]1_1'!N23</f>
        <v>984</v>
      </c>
      <c r="M23" s="9">
        <f>'Z1_1'!E15</f>
        <v>1273</v>
      </c>
      <c r="N23" s="9">
        <f>'Z1_1'!F15</f>
        <v>1120</v>
      </c>
      <c r="O23" s="10">
        <f>'[1]1_1'!Q23</f>
        <v>1168</v>
      </c>
      <c r="P23" s="10">
        <f>'[1]1_1'!R23</f>
        <v>1162</v>
      </c>
      <c r="Q23" s="9">
        <f>'Z1_1'!G15</f>
        <v>1226</v>
      </c>
      <c r="R23" s="9">
        <f>'Z1_1'!H15</f>
        <v>1190</v>
      </c>
      <c r="S23" s="10">
        <f>'[1]1_1'!T23</f>
        <v>1</v>
      </c>
      <c r="T23" s="9">
        <f>'Z1_1'!I15</f>
        <v>0</v>
      </c>
      <c r="U23" s="10">
        <f>'[1]1_1'!V23</f>
        <v>2</v>
      </c>
      <c r="V23" s="9">
        <f>'Z1_1'!J15</f>
        <v>2</v>
      </c>
      <c r="W23" s="10"/>
      <c r="X23" s="9">
        <f>'Z1_1'!K15</f>
        <v>0</v>
      </c>
      <c r="Y23" s="10">
        <f aca="true" t="shared" si="3" ref="Y23:Y38">SUM(C23+G23+K23+O23+S23+U23)</f>
        <v>3671</v>
      </c>
      <c r="Z23" s="9">
        <f>'Z1_1'!L15</f>
        <v>3432</v>
      </c>
      <c r="AA23" s="11">
        <f t="shared" si="1"/>
        <v>-6.510487605557074</v>
      </c>
      <c r="AB23" s="12">
        <f t="shared" si="2"/>
        <v>-6.510487605557074</v>
      </c>
      <c r="AC23" s="13"/>
    </row>
    <row r="24" spans="1:29" ht="15" customHeight="1">
      <c r="A24" s="7">
        <v>15</v>
      </c>
      <c r="B24" s="20" t="str">
        <f>'Z1_1'!N16</f>
        <v>Мурованокуриловецький районний суд Вінницької області</v>
      </c>
      <c r="C24" s="8">
        <f>'[1]1_1'!E24</f>
        <v>225</v>
      </c>
      <c r="D24" s="8">
        <f>'[1]1_1'!F24</f>
        <v>86</v>
      </c>
      <c r="E24" s="9">
        <f>'Z1_1'!A16</f>
        <v>190</v>
      </c>
      <c r="F24" s="9">
        <f>'Z1_1'!B16</f>
        <v>87</v>
      </c>
      <c r="G24" s="10">
        <f>'[1]1_1'!I24</f>
        <v>36</v>
      </c>
      <c r="H24" s="10">
        <f>'[1]1_1'!J24</f>
        <v>29</v>
      </c>
      <c r="I24" s="9">
        <f>'Z1_1'!C16</f>
        <v>46</v>
      </c>
      <c r="J24" s="9">
        <f>'Z1_1'!D16</f>
        <v>38</v>
      </c>
      <c r="K24" s="10">
        <f>'[1]1_1'!M24</f>
        <v>530</v>
      </c>
      <c r="L24" s="10">
        <f>'[1]1_1'!N24</f>
        <v>423</v>
      </c>
      <c r="M24" s="9">
        <f>'Z1_1'!E16</f>
        <v>697</v>
      </c>
      <c r="N24" s="9">
        <f>'Z1_1'!F16</f>
        <v>622</v>
      </c>
      <c r="O24" s="10">
        <f>'[1]1_1'!Q24</f>
        <v>358</v>
      </c>
      <c r="P24" s="10">
        <f>'[1]1_1'!R24</f>
        <v>357</v>
      </c>
      <c r="Q24" s="9">
        <f>'Z1_1'!G16</f>
        <v>249</v>
      </c>
      <c r="R24" s="9">
        <f>'Z1_1'!H16</f>
        <v>245</v>
      </c>
      <c r="S24" s="10">
        <f>'[1]1_1'!T24</f>
        <v>1</v>
      </c>
      <c r="T24" s="9">
        <f>'Z1_1'!I16</f>
        <v>1</v>
      </c>
      <c r="U24" s="10">
        <f>'[1]1_1'!V24</f>
        <v>0</v>
      </c>
      <c r="V24" s="9">
        <f>'Z1_1'!J16</f>
        <v>1</v>
      </c>
      <c r="W24" s="10"/>
      <c r="X24" s="9">
        <f>'Z1_1'!K16</f>
        <v>0</v>
      </c>
      <c r="Y24" s="10">
        <f t="shared" si="3"/>
        <v>1150</v>
      </c>
      <c r="Z24" s="9">
        <f>'Z1_1'!L16</f>
        <v>1184</v>
      </c>
      <c r="AA24" s="11">
        <f t="shared" si="1"/>
        <v>2.9565217391304373</v>
      </c>
      <c r="AB24" s="12">
        <f t="shared" si="2"/>
        <v>2.9565217391304373</v>
      </c>
      <c r="AC24" s="13"/>
    </row>
    <row r="25" spans="1:29" ht="15" customHeight="1">
      <c r="A25" s="7">
        <v>16</v>
      </c>
      <c r="B25" s="20" t="str">
        <f>'Z1_1'!N17</f>
        <v>Немирівський районний суд Вінницької області</v>
      </c>
      <c r="C25" s="8">
        <f>'[1]1_1'!E25</f>
        <v>846</v>
      </c>
      <c r="D25" s="8">
        <f>'[1]1_1'!F25</f>
        <v>237</v>
      </c>
      <c r="E25" s="9">
        <f>'Z1_1'!A17</f>
        <v>860</v>
      </c>
      <c r="F25" s="9">
        <f>'Z1_1'!B17</f>
        <v>221</v>
      </c>
      <c r="G25" s="10">
        <f>'[1]1_1'!I25</f>
        <v>134</v>
      </c>
      <c r="H25" s="10">
        <f>'[1]1_1'!J25</f>
        <v>67</v>
      </c>
      <c r="I25" s="9">
        <f>'Z1_1'!C17</f>
        <v>72</v>
      </c>
      <c r="J25" s="9">
        <f>'Z1_1'!D17</f>
        <v>59</v>
      </c>
      <c r="K25" s="10">
        <f>'[1]1_1'!M25</f>
        <v>1309</v>
      </c>
      <c r="L25" s="10">
        <f>'[1]1_1'!N25</f>
        <v>1084</v>
      </c>
      <c r="M25" s="9">
        <f>'Z1_1'!E17</f>
        <v>1252</v>
      </c>
      <c r="N25" s="9">
        <f>'Z1_1'!F17</f>
        <v>1132</v>
      </c>
      <c r="O25" s="10">
        <f>'[1]1_1'!Q25</f>
        <v>1000</v>
      </c>
      <c r="P25" s="10">
        <f>'[1]1_1'!R25</f>
        <v>972</v>
      </c>
      <c r="Q25" s="9">
        <f>'Z1_1'!G17</f>
        <v>886</v>
      </c>
      <c r="R25" s="9">
        <f>'Z1_1'!H17</f>
        <v>861</v>
      </c>
      <c r="S25" s="10">
        <f>'[1]1_1'!T25</f>
        <v>1</v>
      </c>
      <c r="T25" s="9">
        <f>'Z1_1'!I17</f>
        <v>0</v>
      </c>
      <c r="U25" s="10">
        <f>'[1]1_1'!V25</f>
        <v>2</v>
      </c>
      <c r="V25" s="9">
        <f>'Z1_1'!J17</f>
        <v>4</v>
      </c>
      <c r="W25" s="10"/>
      <c r="X25" s="9">
        <f>'Z1_1'!K17</f>
        <v>0</v>
      </c>
      <c r="Y25" s="10">
        <f t="shared" si="3"/>
        <v>3292</v>
      </c>
      <c r="Z25" s="9">
        <f>'Z1_1'!L17</f>
        <v>3074</v>
      </c>
      <c r="AA25" s="11">
        <f t="shared" si="1"/>
        <v>-6.6221142162818865</v>
      </c>
      <c r="AB25" s="12">
        <f t="shared" si="2"/>
        <v>-6.6221142162818865</v>
      </c>
      <c r="AC25" s="13"/>
    </row>
    <row r="26" spans="1:29" ht="15" customHeight="1">
      <c r="A26" s="7">
        <v>17</v>
      </c>
      <c r="B26" s="20" t="str">
        <f>'Z1_1'!N18</f>
        <v>Оратівський районний суд Вінницької області</v>
      </c>
      <c r="C26" s="8">
        <f>'[1]1_1'!E26</f>
        <v>289</v>
      </c>
      <c r="D26" s="8">
        <f>'[1]1_1'!F26</f>
        <v>75</v>
      </c>
      <c r="E26" s="9">
        <f>'Z1_1'!A18</f>
        <v>240</v>
      </c>
      <c r="F26" s="9">
        <f>'Z1_1'!B18</f>
        <v>59</v>
      </c>
      <c r="G26" s="10">
        <f>'[1]1_1'!I26</f>
        <v>15</v>
      </c>
      <c r="H26" s="10">
        <f>'[1]1_1'!J26</f>
        <v>10</v>
      </c>
      <c r="I26" s="9">
        <f>'Z1_1'!C18</f>
        <v>14</v>
      </c>
      <c r="J26" s="9">
        <f>'Z1_1'!D18</f>
        <v>10</v>
      </c>
      <c r="K26" s="10">
        <f>'[1]1_1'!M26</f>
        <v>539</v>
      </c>
      <c r="L26" s="10">
        <f>'[1]1_1'!N26</f>
        <v>403</v>
      </c>
      <c r="M26" s="9">
        <f>'Z1_1'!E18</f>
        <v>578</v>
      </c>
      <c r="N26" s="9">
        <f>'Z1_1'!F18</f>
        <v>502</v>
      </c>
      <c r="O26" s="10">
        <f>'[1]1_1'!Q26</f>
        <v>402</v>
      </c>
      <c r="P26" s="10">
        <f>'[1]1_1'!R26</f>
        <v>394</v>
      </c>
      <c r="Q26" s="9">
        <f>'Z1_1'!G18</f>
        <v>356</v>
      </c>
      <c r="R26" s="9">
        <f>'Z1_1'!H18</f>
        <v>347</v>
      </c>
      <c r="S26" s="10">
        <f>'[1]1_1'!T26</f>
        <v>0</v>
      </c>
      <c r="T26" s="9">
        <f>'Z1_1'!I18</f>
        <v>0</v>
      </c>
      <c r="U26" s="10">
        <f>'[1]1_1'!V26</f>
        <v>1</v>
      </c>
      <c r="V26" s="9">
        <f>'Z1_1'!J18</f>
        <v>0</v>
      </c>
      <c r="W26" s="10"/>
      <c r="X26" s="9">
        <f>'Z1_1'!K18</f>
        <v>0</v>
      </c>
      <c r="Y26" s="10">
        <f t="shared" si="3"/>
        <v>1246</v>
      </c>
      <c r="Z26" s="9">
        <f>'Z1_1'!L18</f>
        <v>1188</v>
      </c>
      <c r="AA26" s="11">
        <f t="shared" si="1"/>
        <v>-4.6548956661316225</v>
      </c>
      <c r="AB26" s="12">
        <f t="shared" si="2"/>
        <v>-4.6548956661316225</v>
      </c>
      <c r="AC26" s="13"/>
    </row>
    <row r="27" spans="1:29" ht="15" customHeight="1">
      <c r="A27" s="7">
        <v>18</v>
      </c>
      <c r="B27" s="20" t="str">
        <f>'Z1_1'!N19</f>
        <v>Піщанський районний суд Вінницької області</v>
      </c>
      <c r="C27" s="8">
        <f>'[1]1_1'!E27</f>
        <v>972</v>
      </c>
      <c r="D27" s="8">
        <f>'[1]1_1'!F27</f>
        <v>71</v>
      </c>
      <c r="E27" s="9">
        <f>'Z1_1'!A19</f>
        <v>528</v>
      </c>
      <c r="F27" s="9">
        <f>'Z1_1'!B19</f>
        <v>70</v>
      </c>
      <c r="G27" s="10">
        <f>'[1]1_1'!I27</f>
        <v>44</v>
      </c>
      <c r="H27" s="10">
        <f>'[1]1_1'!J27</f>
        <v>39</v>
      </c>
      <c r="I27" s="9">
        <f>'Z1_1'!C19</f>
        <v>40</v>
      </c>
      <c r="J27" s="9">
        <f>'Z1_1'!D19</f>
        <v>38</v>
      </c>
      <c r="K27" s="10">
        <f>'[1]1_1'!M27</f>
        <v>643</v>
      </c>
      <c r="L27" s="10">
        <f>'[1]1_1'!N27</f>
        <v>546</v>
      </c>
      <c r="M27" s="9">
        <f>'Z1_1'!E19</f>
        <v>540</v>
      </c>
      <c r="N27" s="9">
        <f>'Z1_1'!F19</f>
        <v>486</v>
      </c>
      <c r="O27" s="10">
        <f>'[1]1_1'!Q27</f>
        <v>763</v>
      </c>
      <c r="P27" s="10">
        <f>'[1]1_1'!R27</f>
        <v>737</v>
      </c>
      <c r="Q27" s="9">
        <f>'Z1_1'!G19</f>
        <v>629</v>
      </c>
      <c r="R27" s="9">
        <f>'Z1_1'!H19</f>
        <v>611</v>
      </c>
      <c r="S27" s="10">
        <f>'[1]1_1'!T27</f>
        <v>0</v>
      </c>
      <c r="T27" s="9">
        <f>'Z1_1'!I19</f>
        <v>0</v>
      </c>
      <c r="U27" s="10">
        <f>'[1]1_1'!V27</f>
        <v>1</v>
      </c>
      <c r="V27" s="9">
        <f>'Z1_1'!J19</f>
        <v>1</v>
      </c>
      <c r="W27" s="10"/>
      <c r="X27" s="9">
        <f>'Z1_1'!K19</f>
        <v>0</v>
      </c>
      <c r="Y27" s="10">
        <f t="shared" si="3"/>
        <v>2423</v>
      </c>
      <c r="Z27" s="9">
        <f>'Z1_1'!L19</f>
        <v>1738</v>
      </c>
      <c r="AA27" s="11">
        <f t="shared" si="1"/>
        <v>-28.270738753611226</v>
      </c>
      <c r="AB27" s="12">
        <f t="shared" si="2"/>
        <v>-28.270738753611226</v>
      </c>
      <c r="AC27" s="13"/>
    </row>
    <row r="28" spans="1:29" ht="15" customHeight="1">
      <c r="A28" s="7">
        <v>19</v>
      </c>
      <c r="B28" s="20" t="str">
        <f>'Z1_1'!N20</f>
        <v>Погребищенський районний суд Вінницької області</v>
      </c>
      <c r="C28" s="8">
        <f>'[1]1_1'!E28</f>
        <v>596</v>
      </c>
      <c r="D28" s="8">
        <f>'[1]1_1'!F28</f>
        <v>124</v>
      </c>
      <c r="E28" s="9">
        <f>'Z1_1'!A20</f>
        <v>531</v>
      </c>
      <c r="F28" s="9">
        <f>'Z1_1'!B20</f>
        <v>108</v>
      </c>
      <c r="G28" s="10">
        <f>'[1]1_1'!I28</f>
        <v>84</v>
      </c>
      <c r="H28" s="10">
        <f>'[1]1_1'!J28</f>
        <v>68</v>
      </c>
      <c r="I28" s="9">
        <f>'Z1_1'!C20</f>
        <v>40</v>
      </c>
      <c r="J28" s="9">
        <f>'Z1_1'!D20</f>
        <v>29</v>
      </c>
      <c r="K28" s="10">
        <f>'[1]1_1'!M28</f>
        <v>962</v>
      </c>
      <c r="L28" s="10">
        <f>'[1]1_1'!N28</f>
        <v>830</v>
      </c>
      <c r="M28" s="9">
        <f>'Z1_1'!E20</f>
        <v>854</v>
      </c>
      <c r="N28" s="9">
        <f>'Z1_1'!F20</f>
        <v>728</v>
      </c>
      <c r="O28" s="10">
        <f>'[1]1_1'!Q28</f>
        <v>489</v>
      </c>
      <c r="P28" s="10">
        <f>'[1]1_1'!R28</f>
        <v>479</v>
      </c>
      <c r="Q28" s="9">
        <f>'Z1_1'!G20</f>
        <v>436</v>
      </c>
      <c r="R28" s="9">
        <f>'Z1_1'!H20</f>
        <v>433</v>
      </c>
      <c r="S28" s="10">
        <f>'[1]1_1'!T28</f>
        <v>0</v>
      </c>
      <c r="T28" s="9">
        <f>'Z1_1'!I20</f>
        <v>1</v>
      </c>
      <c r="U28" s="10">
        <f>'[1]1_1'!V28</f>
        <v>1</v>
      </c>
      <c r="V28" s="9">
        <f>'Z1_1'!J20</f>
        <v>3</v>
      </c>
      <c r="W28" s="10"/>
      <c r="X28" s="9">
        <f>'Z1_1'!K20</f>
        <v>0</v>
      </c>
      <c r="Y28" s="10">
        <f t="shared" si="3"/>
        <v>2132</v>
      </c>
      <c r="Z28" s="9">
        <f>'Z1_1'!L20</f>
        <v>1865</v>
      </c>
      <c r="AA28" s="11">
        <f t="shared" si="1"/>
        <v>-12.523452157598499</v>
      </c>
      <c r="AB28" s="12">
        <f t="shared" si="2"/>
        <v>-12.523452157598499</v>
      </c>
      <c r="AC28" s="13"/>
    </row>
    <row r="29" spans="1:29" ht="15" customHeight="1">
      <c r="A29" s="7">
        <v>20</v>
      </c>
      <c r="B29" s="20" t="str">
        <f>'Z1_1'!N21</f>
        <v>Теплицький районний суд Вінницької області</v>
      </c>
      <c r="C29" s="8">
        <f>'[1]1_1'!E29</f>
        <v>272</v>
      </c>
      <c r="D29" s="8">
        <f>'[1]1_1'!F29</f>
        <v>97</v>
      </c>
      <c r="E29" s="9">
        <f>'Z1_1'!A21</f>
        <v>286</v>
      </c>
      <c r="F29" s="9">
        <f>'Z1_1'!B21</f>
        <v>96</v>
      </c>
      <c r="G29" s="10">
        <f>'[1]1_1'!I29</f>
        <v>37</v>
      </c>
      <c r="H29" s="10">
        <f>'[1]1_1'!J29</f>
        <v>29</v>
      </c>
      <c r="I29" s="9">
        <f>'Z1_1'!C21</f>
        <v>32</v>
      </c>
      <c r="J29" s="9">
        <f>'Z1_1'!D21</f>
        <v>24</v>
      </c>
      <c r="K29" s="10">
        <f>'[1]1_1'!M29</f>
        <v>578</v>
      </c>
      <c r="L29" s="10">
        <f>'[1]1_1'!N29</f>
        <v>455</v>
      </c>
      <c r="M29" s="9">
        <f>'Z1_1'!E21</f>
        <v>763</v>
      </c>
      <c r="N29" s="9">
        <f>'Z1_1'!F21</f>
        <v>594</v>
      </c>
      <c r="O29" s="10">
        <f>'[1]1_1'!Q29</f>
        <v>675</v>
      </c>
      <c r="P29" s="10">
        <f>'[1]1_1'!R29</f>
        <v>663</v>
      </c>
      <c r="Q29" s="9">
        <f>'Z1_1'!G21</f>
        <v>572</v>
      </c>
      <c r="R29" s="9">
        <f>'Z1_1'!H21</f>
        <v>548</v>
      </c>
      <c r="S29" s="10">
        <f>'[1]1_1'!T29</f>
        <v>0</v>
      </c>
      <c r="T29" s="9">
        <f>'Z1_1'!I21</f>
        <v>0</v>
      </c>
      <c r="U29" s="10">
        <f>'[1]1_1'!V29</f>
        <v>1</v>
      </c>
      <c r="V29" s="9">
        <f>'Z1_1'!J21</f>
        <v>2</v>
      </c>
      <c r="W29" s="10"/>
      <c r="X29" s="9">
        <f>'Z1_1'!K21</f>
        <v>0</v>
      </c>
      <c r="Y29" s="10">
        <f t="shared" si="3"/>
        <v>1563</v>
      </c>
      <c r="Z29" s="9">
        <f>'Z1_1'!L21</f>
        <v>1655</v>
      </c>
      <c r="AA29" s="11">
        <f t="shared" si="1"/>
        <v>5.886116442738327</v>
      </c>
      <c r="AB29" s="12">
        <f t="shared" si="2"/>
        <v>5.886116442738327</v>
      </c>
      <c r="AC29" s="13"/>
    </row>
    <row r="30" spans="1:29" ht="15" customHeight="1">
      <c r="A30" s="7">
        <v>21</v>
      </c>
      <c r="B30" s="20" t="str">
        <f>'Z1_1'!N22</f>
        <v>Тиврівський районний суд Вінницької області</v>
      </c>
      <c r="C30" s="8">
        <f>'[1]1_1'!E30</f>
        <v>444</v>
      </c>
      <c r="D30" s="8">
        <f>'[1]1_1'!F30</f>
        <v>161</v>
      </c>
      <c r="E30" s="9">
        <f>'Z1_1'!A22</f>
        <v>463</v>
      </c>
      <c r="F30" s="9">
        <f>'Z1_1'!B22</f>
        <v>125</v>
      </c>
      <c r="G30" s="10">
        <f>'[1]1_1'!I30</f>
        <v>33</v>
      </c>
      <c r="H30" s="10">
        <f>'[1]1_1'!J30</f>
        <v>28</v>
      </c>
      <c r="I30" s="9">
        <f>'Z1_1'!C22</f>
        <v>41</v>
      </c>
      <c r="J30" s="9">
        <f>'Z1_1'!D22</f>
        <v>37</v>
      </c>
      <c r="K30" s="10">
        <f>'[1]1_1'!M30</f>
        <v>1089</v>
      </c>
      <c r="L30" s="10">
        <f>'[1]1_1'!N30</f>
        <v>881</v>
      </c>
      <c r="M30" s="9">
        <f>'Z1_1'!E22</f>
        <v>1054</v>
      </c>
      <c r="N30" s="9">
        <f>'Z1_1'!F22</f>
        <v>940</v>
      </c>
      <c r="O30" s="10">
        <f>'[1]1_1'!Q30</f>
        <v>899</v>
      </c>
      <c r="P30" s="10">
        <f>'[1]1_1'!R30</f>
        <v>888</v>
      </c>
      <c r="Q30" s="9">
        <f>'Z1_1'!G22</f>
        <v>574</v>
      </c>
      <c r="R30" s="9">
        <f>'Z1_1'!H22</f>
        <v>558</v>
      </c>
      <c r="S30" s="10">
        <f>'[1]1_1'!T30</f>
        <v>1</v>
      </c>
      <c r="T30" s="9">
        <f>'Z1_1'!I22</f>
        <v>0</v>
      </c>
      <c r="U30" s="10">
        <f>'[1]1_1'!V30</f>
        <v>2</v>
      </c>
      <c r="V30" s="9">
        <f>'Z1_1'!J22</f>
        <v>1</v>
      </c>
      <c r="W30" s="10"/>
      <c r="X30" s="9">
        <f>'Z1_1'!K22</f>
        <v>0</v>
      </c>
      <c r="Y30" s="10">
        <f t="shared" si="3"/>
        <v>2468</v>
      </c>
      <c r="Z30" s="9">
        <f>'Z1_1'!L22</f>
        <v>2133</v>
      </c>
      <c r="AA30" s="11">
        <f t="shared" si="1"/>
        <v>-13.573743922204216</v>
      </c>
      <c r="AB30" s="12">
        <f t="shared" si="2"/>
        <v>-13.573743922204216</v>
      </c>
      <c r="AC30" s="13"/>
    </row>
    <row r="31" spans="1:29" ht="15" customHeight="1">
      <c r="A31" s="7">
        <v>22</v>
      </c>
      <c r="B31" s="20" t="str">
        <f>'Z1_1'!N23</f>
        <v>Томашпільський районний суд Вінницької області</v>
      </c>
      <c r="C31" s="8">
        <f>'[1]1_1'!E31</f>
        <v>372</v>
      </c>
      <c r="D31" s="8">
        <f>'[1]1_1'!F31</f>
        <v>117</v>
      </c>
      <c r="E31" s="9">
        <f>'Z1_1'!A23</f>
        <v>322</v>
      </c>
      <c r="F31" s="9">
        <f>'Z1_1'!B23</f>
        <v>127</v>
      </c>
      <c r="G31" s="10">
        <f>'[1]1_1'!I31</f>
        <v>73</v>
      </c>
      <c r="H31" s="10">
        <f>'[1]1_1'!J31</f>
        <v>53</v>
      </c>
      <c r="I31" s="9">
        <f>'Z1_1'!C23</f>
        <v>46</v>
      </c>
      <c r="J31" s="9">
        <f>'Z1_1'!D23</f>
        <v>40</v>
      </c>
      <c r="K31" s="10">
        <f>'[1]1_1'!M31</f>
        <v>858</v>
      </c>
      <c r="L31" s="10">
        <f>'[1]1_1'!N31</f>
        <v>699</v>
      </c>
      <c r="M31" s="9">
        <f>'Z1_1'!E23</f>
        <v>789</v>
      </c>
      <c r="N31" s="9">
        <f>'Z1_1'!F23</f>
        <v>693</v>
      </c>
      <c r="O31" s="10">
        <f>'[1]1_1'!Q31</f>
        <v>676</v>
      </c>
      <c r="P31" s="10">
        <f>'[1]1_1'!R31</f>
        <v>667</v>
      </c>
      <c r="Q31" s="9">
        <f>'Z1_1'!G23</f>
        <v>571</v>
      </c>
      <c r="R31" s="9">
        <f>'Z1_1'!H23</f>
        <v>557</v>
      </c>
      <c r="S31" s="10">
        <f>'[1]1_1'!T31</f>
        <v>0</v>
      </c>
      <c r="T31" s="9">
        <f>'Z1_1'!I23</f>
        <v>0</v>
      </c>
      <c r="U31" s="10">
        <f>'[1]1_1'!V31</f>
        <v>2</v>
      </c>
      <c r="V31" s="9">
        <f>'Z1_1'!J23</f>
        <v>0</v>
      </c>
      <c r="W31" s="10"/>
      <c r="X31" s="9">
        <f>'Z1_1'!K23</f>
        <v>0</v>
      </c>
      <c r="Y31" s="10">
        <f t="shared" si="3"/>
        <v>1981</v>
      </c>
      <c r="Z31" s="9">
        <f>'Z1_1'!L23</f>
        <v>1728</v>
      </c>
      <c r="AA31" s="11">
        <f t="shared" si="1"/>
        <v>-12.771327612317009</v>
      </c>
      <c r="AB31" s="12">
        <f t="shared" si="2"/>
        <v>-12.771327612317009</v>
      </c>
      <c r="AC31" s="13"/>
    </row>
    <row r="32" spans="1:29" ht="15" customHeight="1">
      <c r="A32" s="7">
        <v>23</v>
      </c>
      <c r="B32" s="20" t="str">
        <f>'Z1_1'!N24</f>
        <v>Тростянецький районний суд Вінницької області</v>
      </c>
      <c r="C32" s="8">
        <f>'[1]1_1'!E32</f>
        <v>321</v>
      </c>
      <c r="D32" s="8">
        <f>'[1]1_1'!F32</f>
        <v>116</v>
      </c>
      <c r="E32" s="9">
        <f>'Z1_1'!A24</f>
        <v>369</v>
      </c>
      <c r="F32" s="9">
        <f>'Z1_1'!B24</f>
        <v>102</v>
      </c>
      <c r="G32" s="10">
        <f>'[1]1_1'!I32</f>
        <v>42</v>
      </c>
      <c r="H32" s="10">
        <f>'[1]1_1'!J32</f>
        <v>43</v>
      </c>
      <c r="I32" s="9">
        <f>'Z1_1'!C24</f>
        <v>42</v>
      </c>
      <c r="J32" s="9">
        <f>'Z1_1'!D24</f>
        <v>30</v>
      </c>
      <c r="K32" s="10">
        <f>'[1]1_1'!M32</f>
        <v>668</v>
      </c>
      <c r="L32" s="10">
        <f>'[1]1_1'!N32</f>
        <v>476</v>
      </c>
      <c r="M32" s="9">
        <f>'Z1_1'!E24</f>
        <v>734</v>
      </c>
      <c r="N32" s="9">
        <f>'Z1_1'!F24</f>
        <v>579</v>
      </c>
      <c r="O32" s="10">
        <f>'[1]1_1'!Q32</f>
        <v>582</v>
      </c>
      <c r="P32" s="10">
        <f>'[1]1_1'!R32</f>
        <v>581</v>
      </c>
      <c r="Q32" s="9">
        <f>'Z1_1'!G24</f>
        <v>524</v>
      </c>
      <c r="R32" s="9">
        <f>'Z1_1'!H24</f>
        <v>518</v>
      </c>
      <c r="S32" s="10">
        <f>'[1]1_1'!T32</f>
        <v>0</v>
      </c>
      <c r="T32" s="9">
        <f>'Z1_1'!I24</f>
        <v>1</v>
      </c>
      <c r="U32" s="10">
        <f>'[1]1_1'!V32</f>
        <v>0</v>
      </c>
      <c r="V32" s="9">
        <f>'Z1_1'!J24</f>
        <v>1</v>
      </c>
      <c r="W32" s="10"/>
      <c r="X32" s="9">
        <f>'Z1_1'!K24</f>
        <v>0</v>
      </c>
      <c r="Y32" s="10">
        <f t="shared" si="3"/>
        <v>1613</v>
      </c>
      <c r="Z32" s="9">
        <f>'Z1_1'!L24</f>
        <v>1671</v>
      </c>
      <c r="AA32" s="11">
        <f t="shared" si="1"/>
        <v>3.5957842529448243</v>
      </c>
      <c r="AB32" s="12">
        <f t="shared" si="2"/>
        <v>3.5957842529448243</v>
      </c>
      <c r="AC32" s="13"/>
    </row>
    <row r="33" spans="1:29" ht="15" customHeight="1">
      <c r="A33" s="7">
        <v>24</v>
      </c>
      <c r="B33" s="20" t="str">
        <f>'Z1_1'!N25</f>
        <v>Тульчинський районний суд Вінницької області</v>
      </c>
      <c r="C33" s="8">
        <f>'[1]1_1'!E33</f>
        <v>700</v>
      </c>
      <c r="D33" s="8">
        <f>'[1]1_1'!F33</f>
        <v>175</v>
      </c>
      <c r="E33" s="9">
        <f>'Z1_1'!A25</f>
        <v>671</v>
      </c>
      <c r="F33" s="9">
        <f>'Z1_1'!B25</f>
        <v>190</v>
      </c>
      <c r="G33" s="10">
        <f>'[1]1_1'!I33</f>
        <v>251</v>
      </c>
      <c r="H33" s="10">
        <f>'[1]1_1'!J33</f>
        <v>622</v>
      </c>
      <c r="I33" s="9">
        <f>'Z1_1'!C25</f>
        <v>118</v>
      </c>
      <c r="J33" s="9">
        <f>'Z1_1'!D25</f>
        <v>55</v>
      </c>
      <c r="K33" s="10">
        <f>'[1]1_1'!M33</f>
        <v>1207</v>
      </c>
      <c r="L33" s="10">
        <f>'[1]1_1'!N33</f>
        <v>1053</v>
      </c>
      <c r="M33" s="9">
        <f>'Z1_1'!E25</f>
        <v>1035</v>
      </c>
      <c r="N33" s="9">
        <f>'Z1_1'!F25</f>
        <v>898</v>
      </c>
      <c r="O33" s="10">
        <f>'[1]1_1'!Q33</f>
        <v>1461</v>
      </c>
      <c r="P33" s="10">
        <f>'[1]1_1'!R33</f>
        <v>1432</v>
      </c>
      <c r="Q33" s="9">
        <f>'Z1_1'!G25</f>
        <v>1449</v>
      </c>
      <c r="R33" s="9">
        <f>'Z1_1'!H25</f>
        <v>1408</v>
      </c>
      <c r="S33" s="10">
        <f>'[1]1_1'!T33</f>
        <v>3</v>
      </c>
      <c r="T33" s="9">
        <f>'Z1_1'!I25</f>
        <v>1</v>
      </c>
      <c r="U33" s="10">
        <f>'[1]1_1'!V33</f>
        <v>5</v>
      </c>
      <c r="V33" s="9">
        <f>'Z1_1'!J25</f>
        <v>0</v>
      </c>
      <c r="W33" s="10"/>
      <c r="X33" s="9">
        <f>'Z1_1'!K25</f>
        <v>0</v>
      </c>
      <c r="Y33" s="10">
        <f t="shared" si="3"/>
        <v>3627</v>
      </c>
      <c r="Z33" s="9">
        <f>'Z1_1'!L25</f>
        <v>3274</v>
      </c>
      <c r="AA33" s="11">
        <f t="shared" si="1"/>
        <v>-9.732561345464575</v>
      </c>
      <c r="AB33" s="12">
        <f t="shared" si="2"/>
        <v>-9.732561345464575</v>
      </c>
      <c r="AC33" s="13"/>
    </row>
    <row r="34" spans="1:29" ht="15" customHeight="1">
      <c r="A34" s="7">
        <v>25</v>
      </c>
      <c r="B34" s="20" t="str">
        <f>'Z1_1'!N26</f>
        <v>Хмільницький міськрайонний суд Вінницької області</v>
      </c>
      <c r="C34" s="8">
        <f>'[1]1_1'!E34</f>
        <v>750</v>
      </c>
      <c r="D34" s="8">
        <f>'[1]1_1'!F34</f>
        <v>207</v>
      </c>
      <c r="E34" s="9">
        <f>'Z1_1'!A26</f>
        <v>847</v>
      </c>
      <c r="F34" s="9">
        <f>'Z1_1'!B26</f>
        <v>210</v>
      </c>
      <c r="G34" s="10">
        <f>'[1]1_1'!I34</f>
        <v>80</v>
      </c>
      <c r="H34" s="10">
        <f>'[1]1_1'!J34</f>
        <v>73</v>
      </c>
      <c r="I34" s="9">
        <f>'Z1_1'!C26</f>
        <v>55</v>
      </c>
      <c r="J34" s="9">
        <f>'Z1_1'!D26</f>
        <v>45</v>
      </c>
      <c r="K34" s="10">
        <f>'[1]1_1'!M34</f>
        <v>1494</v>
      </c>
      <c r="L34" s="10">
        <f>'[1]1_1'!N34</f>
        <v>1162</v>
      </c>
      <c r="M34" s="9">
        <f>'Z1_1'!E26</f>
        <v>1498</v>
      </c>
      <c r="N34" s="9">
        <f>'Z1_1'!F26</f>
        <v>1258</v>
      </c>
      <c r="O34" s="10">
        <f>'[1]1_1'!Q34</f>
        <v>1409</v>
      </c>
      <c r="P34" s="10">
        <f>'[1]1_1'!R34</f>
        <v>1397</v>
      </c>
      <c r="Q34" s="9">
        <f>'Z1_1'!G26</f>
        <v>1267</v>
      </c>
      <c r="R34" s="9">
        <f>'Z1_1'!H26</f>
        <v>1229</v>
      </c>
      <c r="S34" s="10">
        <f>'[1]1_1'!T34</f>
        <v>12</v>
      </c>
      <c r="T34" s="9">
        <f>'Z1_1'!I26</f>
        <v>0</v>
      </c>
      <c r="U34" s="10">
        <f>'[1]1_1'!V34</f>
        <v>1</v>
      </c>
      <c r="V34" s="9">
        <f>'Z1_1'!J26</f>
        <v>1</v>
      </c>
      <c r="W34" s="10"/>
      <c r="X34" s="9">
        <f>'Z1_1'!K26</f>
        <v>0</v>
      </c>
      <c r="Y34" s="10">
        <f t="shared" si="3"/>
        <v>3746</v>
      </c>
      <c r="Z34" s="9">
        <f>'Z1_1'!L26</f>
        <v>3668</v>
      </c>
      <c r="AA34" s="11">
        <f t="shared" si="1"/>
        <v>-2.0822210357714965</v>
      </c>
      <c r="AB34" s="12">
        <f t="shared" si="2"/>
        <v>-2.0822210357714965</v>
      </c>
      <c r="AC34" s="13"/>
    </row>
    <row r="35" spans="1:29" ht="15" customHeight="1">
      <c r="A35" s="7">
        <v>26</v>
      </c>
      <c r="B35" s="20" t="str">
        <f>'Z1_1'!N27</f>
        <v>Чернівецький районний суд Вінницької області</v>
      </c>
      <c r="C35" s="8">
        <f>'[1]1_1'!E35</f>
        <v>310</v>
      </c>
      <c r="D35" s="8">
        <f>'[1]1_1'!F35</f>
        <v>59</v>
      </c>
      <c r="E35" s="9">
        <f>'Z1_1'!A27</f>
        <v>258</v>
      </c>
      <c r="F35" s="9">
        <f>'Z1_1'!B27</f>
        <v>65</v>
      </c>
      <c r="G35" s="10">
        <f>'[1]1_1'!I35</f>
        <v>41</v>
      </c>
      <c r="H35" s="10">
        <f>'[1]1_1'!J35</f>
        <v>36</v>
      </c>
      <c r="I35" s="9">
        <f>'Z1_1'!C27</f>
        <v>43</v>
      </c>
      <c r="J35" s="9">
        <f>'Z1_1'!D27</f>
        <v>41</v>
      </c>
      <c r="K35" s="10">
        <f>'[1]1_1'!M35</f>
        <v>344</v>
      </c>
      <c r="L35" s="10">
        <f>'[1]1_1'!N35</f>
        <v>289</v>
      </c>
      <c r="M35" s="9">
        <f>'Z1_1'!E27</f>
        <v>399</v>
      </c>
      <c r="N35" s="9">
        <f>'Z1_1'!F27</f>
        <v>341</v>
      </c>
      <c r="O35" s="10">
        <f>'[1]1_1'!Q35</f>
        <v>386</v>
      </c>
      <c r="P35" s="10">
        <f>'[1]1_1'!R35</f>
        <v>382</v>
      </c>
      <c r="Q35" s="9">
        <f>'Z1_1'!G27</f>
        <v>329</v>
      </c>
      <c r="R35" s="9">
        <f>'Z1_1'!H27</f>
        <v>325</v>
      </c>
      <c r="S35" s="10">
        <f>'[1]1_1'!T35</f>
        <v>1</v>
      </c>
      <c r="T35" s="9">
        <f>'Z1_1'!I27</f>
        <v>0</v>
      </c>
      <c r="U35" s="10">
        <f>'[1]1_1'!V35</f>
        <v>1</v>
      </c>
      <c r="V35" s="9">
        <f>'Z1_1'!J27</f>
        <v>0</v>
      </c>
      <c r="W35" s="10"/>
      <c r="X35" s="9">
        <f>'Z1_1'!K27</f>
        <v>0</v>
      </c>
      <c r="Y35" s="10">
        <f t="shared" si="3"/>
        <v>1083</v>
      </c>
      <c r="Z35" s="9">
        <f>'Z1_1'!L27</f>
        <v>1029</v>
      </c>
      <c r="AA35" s="11">
        <f t="shared" si="1"/>
        <v>-4.986149584487535</v>
      </c>
      <c r="AB35" s="12">
        <f t="shared" si="2"/>
        <v>-4.986149584487535</v>
      </c>
      <c r="AC35" s="13"/>
    </row>
    <row r="36" spans="1:29" ht="15" customHeight="1">
      <c r="A36" s="7">
        <v>27</v>
      </c>
      <c r="B36" s="20" t="str">
        <f>'Z1_1'!N28</f>
        <v>Чечельницький районний суд Вінницької області</v>
      </c>
      <c r="C36" s="8">
        <f>'[1]1_1'!E36</f>
        <v>192</v>
      </c>
      <c r="D36" s="8">
        <f>'[1]1_1'!F36</f>
        <v>51</v>
      </c>
      <c r="E36" s="9">
        <f>'Z1_1'!A28</f>
        <v>175</v>
      </c>
      <c r="F36" s="9">
        <f>'Z1_1'!B28</f>
        <v>53</v>
      </c>
      <c r="G36" s="10">
        <f>'[1]1_1'!I36</f>
        <v>41</v>
      </c>
      <c r="H36" s="10">
        <f>'[1]1_1'!J36</f>
        <v>31</v>
      </c>
      <c r="I36" s="9">
        <f>'Z1_1'!C28</f>
        <v>20</v>
      </c>
      <c r="J36" s="9">
        <f>'Z1_1'!D28</f>
        <v>17</v>
      </c>
      <c r="K36" s="10">
        <f>'[1]1_1'!M36</f>
        <v>492</v>
      </c>
      <c r="L36" s="10">
        <f>'[1]1_1'!N36</f>
        <v>376</v>
      </c>
      <c r="M36" s="9">
        <f>'Z1_1'!E28</f>
        <v>474</v>
      </c>
      <c r="N36" s="9">
        <f>'Z1_1'!F28</f>
        <v>423</v>
      </c>
      <c r="O36" s="10">
        <f>'[1]1_1'!Q36</f>
        <v>668</v>
      </c>
      <c r="P36" s="10">
        <f>'[1]1_1'!R36</f>
        <v>665</v>
      </c>
      <c r="Q36" s="9">
        <f>'Z1_1'!G28</f>
        <v>458</v>
      </c>
      <c r="R36" s="9">
        <f>'Z1_1'!H28</f>
        <v>450</v>
      </c>
      <c r="S36" s="10">
        <f>'[1]1_1'!T36</f>
        <v>0</v>
      </c>
      <c r="T36" s="9">
        <f>'Z1_1'!I28</f>
        <v>0</v>
      </c>
      <c r="U36" s="10">
        <f>'[1]1_1'!V36</f>
        <v>2</v>
      </c>
      <c r="V36" s="9">
        <f>'Z1_1'!J28</f>
        <v>0</v>
      </c>
      <c r="W36" s="10"/>
      <c r="X36" s="9">
        <f>'Z1_1'!K28</f>
        <v>0</v>
      </c>
      <c r="Y36" s="10">
        <f t="shared" si="3"/>
        <v>1395</v>
      </c>
      <c r="Z36" s="9">
        <f>'Z1_1'!L28</f>
        <v>1127</v>
      </c>
      <c r="AA36" s="11">
        <f t="shared" si="1"/>
        <v>-19.211469534050167</v>
      </c>
      <c r="AB36" s="12">
        <f t="shared" si="2"/>
        <v>-19.211469534050167</v>
      </c>
      <c r="AC36" s="13"/>
    </row>
    <row r="37" spans="1:29" ht="15" customHeight="1">
      <c r="A37" s="7">
        <v>28</v>
      </c>
      <c r="B37" s="20" t="str">
        <f>'Z1_1'!N29</f>
        <v>Шаргородський районний суд Вінницької області</v>
      </c>
      <c r="C37" s="8">
        <f>'[1]1_1'!E37</f>
        <v>382</v>
      </c>
      <c r="D37" s="8">
        <f>'[1]1_1'!F37</f>
        <v>122</v>
      </c>
      <c r="E37" s="9">
        <f>'Z1_1'!A29</f>
        <v>338</v>
      </c>
      <c r="F37" s="9">
        <f>'Z1_1'!B29</f>
        <v>106</v>
      </c>
      <c r="G37" s="10">
        <f>'[1]1_1'!I37</f>
        <v>42</v>
      </c>
      <c r="H37" s="10">
        <f>'[1]1_1'!J37</f>
        <v>29</v>
      </c>
      <c r="I37" s="9">
        <f>'Z1_1'!C29</f>
        <v>47</v>
      </c>
      <c r="J37" s="9">
        <f>'Z1_1'!D29</f>
        <v>44</v>
      </c>
      <c r="K37" s="10">
        <f>'[1]1_1'!M37</f>
        <v>950</v>
      </c>
      <c r="L37" s="10">
        <f>'[1]1_1'!N37</f>
        <v>693</v>
      </c>
      <c r="M37" s="9">
        <f>'Z1_1'!E29</f>
        <v>914</v>
      </c>
      <c r="N37" s="9">
        <f>'Z1_1'!F29</f>
        <v>791</v>
      </c>
      <c r="O37" s="10">
        <f>'[1]1_1'!Q37</f>
        <v>998</v>
      </c>
      <c r="P37" s="10">
        <f>'[1]1_1'!R37</f>
        <v>998</v>
      </c>
      <c r="Q37" s="9">
        <f>'Z1_1'!G29</f>
        <v>893</v>
      </c>
      <c r="R37" s="9">
        <f>'Z1_1'!H29</f>
        <v>873</v>
      </c>
      <c r="S37" s="10">
        <f>'[1]1_1'!T37</f>
        <v>0</v>
      </c>
      <c r="T37" s="9">
        <f>'Z1_1'!I29</f>
        <v>1</v>
      </c>
      <c r="U37" s="10">
        <f>'[1]1_1'!V37</f>
        <v>6</v>
      </c>
      <c r="V37" s="9">
        <f>'Z1_1'!J29</f>
        <v>1</v>
      </c>
      <c r="W37" s="10"/>
      <c r="X37" s="9">
        <f>'Z1_1'!K29</f>
        <v>0</v>
      </c>
      <c r="Y37" s="10">
        <f t="shared" si="3"/>
        <v>2378</v>
      </c>
      <c r="Z37" s="9">
        <f>'Z1_1'!L29</f>
        <v>2194</v>
      </c>
      <c r="AA37" s="11">
        <f t="shared" si="1"/>
        <v>-7.737594617325485</v>
      </c>
      <c r="AB37" s="12">
        <f t="shared" si="2"/>
        <v>-7.737594617325485</v>
      </c>
      <c r="AC37" s="13"/>
    </row>
    <row r="38" spans="1:29" ht="15" customHeight="1">
      <c r="A38" s="7">
        <v>29</v>
      </c>
      <c r="B38" s="20" t="str">
        <f>'Z1_1'!N30</f>
        <v>Ямпільський районний суд Вінницької області</v>
      </c>
      <c r="C38" s="8">
        <f>'[1]1_1'!E38</f>
        <v>371</v>
      </c>
      <c r="D38" s="8">
        <f>'[1]1_1'!F38</f>
        <v>132</v>
      </c>
      <c r="E38" s="9">
        <f>'Z1_1'!A30</f>
        <v>326</v>
      </c>
      <c r="F38" s="9">
        <f>'Z1_1'!B30</f>
        <v>129</v>
      </c>
      <c r="G38" s="10">
        <f>'[1]1_1'!I38</f>
        <v>160</v>
      </c>
      <c r="H38" s="10">
        <f>'[1]1_1'!J38</f>
        <v>57</v>
      </c>
      <c r="I38" s="9">
        <f>'Z1_1'!C30</f>
        <v>59</v>
      </c>
      <c r="J38" s="9">
        <f>'Z1_1'!D30</f>
        <v>53</v>
      </c>
      <c r="K38" s="10">
        <f>'[1]1_1'!M38</f>
        <v>844</v>
      </c>
      <c r="L38" s="10">
        <f>'[1]1_1'!N38</f>
        <v>633</v>
      </c>
      <c r="M38" s="9">
        <f>'Z1_1'!E30</f>
        <v>812</v>
      </c>
      <c r="N38" s="9">
        <f>'Z1_1'!F30</f>
        <v>688</v>
      </c>
      <c r="O38" s="10">
        <f>'[1]1_1'!Q38</f>
        <v>912</v>
      </c>
      <c r="P38" s="10">
        <f>'[1]1_1'!R38</f>
        <v>894</v>
      </c>
      <c r="Q38" s="9">
        <f>'Z1_1'!G30</f>
        <v>898</v>
      </c>
      <c r="R38" s="9">
        <f>'Z1_1'!H30</f>
        <v>893</v>
      </c>
      <c r="S38" s="10">
        <f>'[1]1_1'!T38</f>
        <v>0</v>
      </c>
      <c r="T38" s="9">
        <f>'Z1_1'!I30</f>
        <v>0</v>
      </c>
      <c r="U38" s="10">
        <f>'[1]1_1'!V38</f>
        <v>2</v>
      </c>
      <c r="V38" s="9">
        <f>'Z1_1'!J30</f>
        <v>2</v>
      </c>
      <c r="W38" s="10"/>
      <c r="X38" s="9">
        <f>'Z1_1'!K30</f>
        <v>0</v>
      </c>
      <c r="Y38" s="10">
        <f t="shared" si="3"/>
        <v>2289</v>
      </c>
      <c r="Z38" s="9">
        <f>'Z1_1'!L30</f>
        <v>2097</v>
      </c>
      <c r="AA38" s="11">
        <f t="shared" si="1"/>
        <v>-8.387942332896458</v>
      </c>
      <c r="AB38" s="12">
        <f t="shared" si="2"/>
        <v>-8.387942332896458</v>
      </c>
      <c r="AC38" s="13"/>
    </row>
    <row r="39" spans="1:29" ht="15" customHeight="1">
      <c r="A39" s="14"/>
      <c r="B39" s="18" t="s">
        <v>17</v>
      </c>
      <c r="C39" s="15">
        <f aca="true" t="shared" si="4" ref="C39:Z39">SUM(C10:C38)</f>
        <v>28405</v>
      </c>
      <c r="D39" s="15">
        <f t="shared" si="4"/>
        <v>5241</v>
      </c>
      <c r="E39" s="15">
        <f t="shared" si="4"/>
        <v>28833</v>
      </c>
      <c r="F39" s="15">
        <f t="shared" si="4"/>
        <v>4960</v>
      </c>
      <c r="G39" s="15">
        <f t="shared" si="4"/>
        <v>3546</v>
      </c>
      <c r="H39" s="15">
        <f t="shared" si="4"/>
        <v>2941</v>
      </c>
      <c r="I39" s="15">
        <f t="shared" si="4"/>
        <v>2613</v>
      </c>
      <c r="J39" s="15">
        <f t="shared" si="4"/>
        <v>1946</v>
      </c>
      <c r="K39" s="15">
        <f t="shared" si="4"/>
        <v>43752</v>
      </c>
      <c r="L39" s="15">
        <f t="shared" si="4"/>
        <v>31210</v>
      </c>
      <c r="M39" s="15">
        <f t="shared" si="4"/>
        <v>40993</v>
      </c>
      <c r="N39" s="15">
        <f t="shared" si="4"/>
        <v>32293</v>
      </c>
      <c r="O39" s="15">
        <f t="shared" si="4"/>
        <v>34835</v>
      </c>
      <c r="P39" s="15">
        <f t="shared" si="4"/>
        <v>34451</v>
      </c>
      <c r="Q39" s="15">
        <f t="shared" si="4"/>
        <v>30578</v>
      </c>
      <c r="R39" s="15">
        <f t="shared" si="4"/>
        <v>29888</v>
      </c>
      <c r="S39" s="15">
        <f t="shared" si="4"/>
        <v>39</v>
      </c>
      <c r="T39" s="15">
        <f t="shared" si="4"/>
        <v>19</v>
      </c>
      <c r="U39" s="15">
        <f t="shared" si="4"/>
        <v>125</v>
      </c>
      <c r="V39" s="15">
        <f t="shared" si="4"/>
        <v>116</v>
      </c>
      <c r="W39" s="15">
        <f t="shared" si="4"/>
        <v>0</v>
      </c>
      <c r="X39" s="15">
        <f t="shared" si="4"/>
        <v>0</v>
      </c>
      <c r="Y39" s="15">
        <f t="shared" si="4"/>
        <v>110702</v>
      </c>
      <c r="Z39" s="15">
        <f t="shared" si="4"/>
        <v>103152</v>
      </c>
      <c r="AA39" s="11">
        <f t="shared" si="1"/>
        <v>-6.820111651099353</v>
      </c>
      <c r="AB39" s="12">
        <f t="shared" si="2"/>
        <v>-6.820111651099353</v>
      </c>
      <c r="AC39" s="13"/>
    </row>
    <row r="40" spans="28:29" ht="15" customHeight="1">
      <c r="AB40" s="13"/>
      <c r="AC40" s="13"/>
    </row>
    <row r="41" spans="28:29" ht="15" customHeight="1">
      <c r="AB41" s="13"/>
      <c r="AC41" s="13"/>
    </row>
    <row r="42" spans="28:29" ht="15" customHeight="1">
      <c r="AB42" s="13"/>
      <c r="AC42" s="13"/>
    </row>
    <row r="43" spans="28:29" ht="15" customHeight="1">
      <c r="AB43" s="13"/>
      <c r="AC43" s="13"/>
    </row>
    <row r="44" spans="28:29" ht="15" customHeight="1">
      <c r="AB44" s="13"/>
      <c r="AC44" s="13"/>
    </row>
  </sheetData>
  <sheetProtection/>
  <mergeCells count="29">
    <mergeCell ref="S7:S8"/>
    <mergeCell ref="T7:T8"/>
    <mergeCell ref="U7:U8"/>
    <mergeCell ref="V7:V8"/>
    <mergeCell ref="AA7:AA8"/>
    <mergeCell ref="W7:W8"/>
    <mergeCell ref="X7:X8"/>
    <mergeCell ref="Y7:Y8"/>
    <mergeCell ref="Z7:Z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2" operator="equal" stopIfTrue="1">
      <formula>0</formula>
    </cfRule>
  </conditionalFormatting>
  <conditionalFormatting sqref="AA10:AA39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C33" sqref="C33"/>
    </sheetView>
  </sheetViews>
  <sheetFormatPr defaultColWidth="9.00390625" defaultRowHeight="12.75"/>
  <sheetData>
    <row r="1" spans="1:17" ht="12.75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25</v>
      </c>
      <c r="F1" s="16" t="s">
        <v>26</v>
      </c>
      <c r="G1" s="16" t="s">
        <v>27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32</v>
      </c>
      <c r="M1" s="16" t="s">
        <v>33</v>
      </c>
      <c r="N1" s="16" t="s">
        <v>34</v>
      </c>
      <c r="O1" s="16" t="s">
        <v>35</v>
      </c>
      <c r="P1" s="16" t="s">
        <v>36</v>
      </c>
      <c r="Q1" s="16" t="s">
        <v>37</v>
      </c>
    </row>
    <row r="2" spans="1:17" ht="12.75">
      <c r="A2" s="16">
        <v>397</v>
      </c>
      <c r="B2" s="16">
        <v>103</v>
      </c>
      <c r="C2" s="16">
        <v>63</v>
      </c>
      <c r="D2" s="16">
        <v>57</v>
      </c>
      <c r="E2" s="16">
        <v>1724</v>
      </c>
      <c r="F2" s="16">
        <v>1390</v>
      </c>
      <c r="G2" s="16">
        <v>984</v>
      </c>
      <c r="H2" s="16">
        <v>924</v>
      </c>
      <c r="I2" s="16">
        <v>0</v>
      </c>
      <c r="J2" s="16">
        <v>4</v>
      </c>
      <c r="K2" s="16">
        <v>0</v>
      </c>
      <c r="L2" s="16">
        <v>3172</v>
      </c>
      <c r="M2" s="16" t="s">
        <v>38</v>
      </c>
      <c r="N2" s="21" t="s">
        <v>39</v>
      </c>
      <c r="O2" s="16">
        <v>5</v>
      </c>
      <c r="P2" s="16" t="s">
        <v>38</v>
      </c>
      <c r="Q2" s="16" t="s">
        <v>38</v>
      </c>
    </row>
    <row r="3" spans="1:17" ht="12.75">
      <c r="A3" s="16">
        <v>1174</v>
      </c>
      <c r="B3" s="16">
        <v>208</v>
      </c>
      <c r="C3" s="16">
        <v>128</v>
      </c>
      <c r="D3" s="16">
        <v>107</v>
      </c>
      <c r="E3" s="16">
        <v>1397</v>
      </c>
      <c r="F3" s="16">
        <v>1178</v>
      </c>
      <c r="G3" s="16">
        <v>1605</v>
      </c>
      <c r="H3" s="16">
        <v>1576</v>
      </c>
      <c r="I3" s="16">
        <v>0</v>
      </c>
      <c r="J3" s="16">
        <v>3</v>
      </c>
      <c r="K3" s="16">
        <v>0</v>
      </c>
      <c r="L3" s="16">
        <v>4307</v>
      </c>
      <c r="M3" s="16" t="s">
        <v>40</v>
      </c>
      <c r="N3" s="21" t="s">
        <v>41</v>
      </c>
      <c r="O3" s="16">
        <v>6</v>
      </c>
      <c r="P3" s="16" t="s">
        <v>40</v>
      </c>
      <c r="Q3" s="16" t="s">
        <v>40</v>
      </c>
    </row>
    <row r="4" spans="1:17" ht="12.75">
      <c r="A4" s="16">
        <v>13758</v>
      </c>
      <c r="B4" s="16">
        <v>1064</v>
      </c>
      <c r="C4" s="16">
        <v>854</v>
      </c>
      <c r="D4" s="16">
        <v>579</v>
      </c>
      <c r="E4" s="16">
        <v>11171</v>
      </c>
      <c r="F4" s="16">
        <v>7691</v>
      </c>
      <c r="G4" s="16">
        <v>6842</v>
      </c>
      <c r="H4" s="16">
        <v>6753</v>
      </c>
      <c r="I4" s="16">
        <v>9</v>
      </c>
      <c r="J4" s="16">
        <v>58</v>
      </c>
      <c r="K4" s="16">
        <v>0</v>
      </c>
      <c r="L4" s="16">
        <v>32692</v>
      </c>
      <c r="M4" s="16" t="s">
        <v>42</v>
      </c>
      <c r="N4" s="21" t="s">
        <v>43</v>
      </c>
      <c r="O4" s="16">
        <v>43</v>
      </c>
      <c r="P4" s="16" t="s">
        <v>42</v>
      </c>
      <c r="Q4" s="16" t="s">
        <v>42</v>
      </c>
    </row>
    <row r="5" spans="1:17" ht="12.75">
      <c r="A5" s="16">
        <v>910</v>
      </c>
      <c r="B5" s="16">
        <v>260</v>
      </c>
      <c r="C5" s="16">
        <v>155</v>
      </c>
      <c r="D5" s="16">
        <v>110</v>
      </c>
      <c r="E5" s="16">
        <v>2250</v>
      </c>
      <c r="F5" s="16">
        <v>1541</v>
      </c>
      <c r="G5" s="16">
        <v>1344</v>
      </c>
      <c r="H5" s="16">
        <v>1325</v>
      </c>
      <c r="I5" s="16">
        <v>4</v>
      </c>
      <c r="J5" s="16">
        <v>7</v>
      </c>
      <c r="K5" s="16">
        <v>0</v>
      </c>
      <c r="L5" s="16">
        <v>4670</v>
      </c>
      <c r="M5" s="16" t="s">
        <v>44</v>
      </c>
      <c r="N5" s="21" t="s">
        <v>45</v>
      </c>
      <c r="O5" s="16">
        <v>8</v>
      </c>
      <c r="P5" s="16" t="s">
        <v>44</v>
      </c>
      <c r="Q5" s="16" t="s">
        <v>44</v>
      </c>
    </row>
    <row r="6" spans="1:17" ht="12.75">
      <c r="A6" s="16">
        <v>952</v>
      </c>
      <c r="B6" s="16">
        <v>201</v>
      </c>
      <c r="C6" s="16">
        <v>63</v>
      </c>
      <c r="D6" s="16">
        <v>41</v>
      </c>
      <c r="E6" s="16">
        <v>1462</v>
      </c>
      <c r="F6" s="16">
        <v>1228</v>
      </c>
      <c r="G6" s="16">
        <v>1442</v>
      </c>
      <c r="H6" s="16">
        <v>1412</v>
      </c>
      <c r="I6" s="16">
        <v>0</v>
      </c>
      <c r="J6" s="16">
        <v>5</v>
      </c>
      <c r="K6" s="16">
        <v>0</v>
      </c>
      <c r="L6" s="16">
        <v>3924</v>
      </c>
      <c r="M6" s="16" t="s">
        <v>46</v>
      </c>
      <c r="N6" s="21" t="s">
        <v>47</v>
      </c>
      <c r="O6" s="16">
        <v>6</v>
      </c>
      <c r="P6" s="16" t="s">
        <v>46</v>
      </c>
      <c r="Q6" s="16" t="s">
        <v>46</v>
      </c>
    </row>
    <row r="7" spans="1:17" ht="12.75">
      <c r="A7" s="16">
        <v>769</v>
      </c>
      <c r="B7" s="16">
        <v>275</v>
      </c>
      <c r="C7" s="16">
        <v>112</v>
      </c>
      <c r="D7" s="16">
        <v>88</v>
      </c>
      <c r="E7" s="16">
        <v>1755</v>
      </c>
      <c r="F7" s="16">
        <v>1272</v>
      </c>
      <c r="G7" s="16">
        <v>1095</v>
      </c>
      <c r="H7" s="16">
        <v>1083</v>
      </c>
      <c r="I7" s="16">
        <v>1</v>
      </c>
      <c r="J7" s="16">
        <v>7</v>
      </c>
      <c r="K7" s="16">
        <v>0</v>
      </c>
      <c r="L7" s="16">
        <v>3739</v>
      </c>
      <c r="M7" s="16" t="s">
        <v>48</v>
      </c>
      <c r="N7" s="21" t="s">
        <v>49</v>
      </c>
      <c r="O7" s="16">
        <v>8</v>
      </c>
      <c r="P7" s="16" t="s">
        <v>48</v>
      </c>
      <c r="Q7" s="16" t="s">
        <v>48</v>
      </c>
    </row>
    <row r="8" spans="1:17" ht="12.75">
      <c r="A8" s="16">
        <v>376</v>
      </c>
      <c r="B8" s="16">
        <v>89</v>
      </c>
      <c r="C8" s="16">
        <v>45</v>
      </c>
      <c r="D8" s="16">
        <v>39</v>
      </c>
      <c r="E8" s="16">
        <v>1020</v>
      </c>
      <c r="F8" s="16">
        <v>920</v>
      </c>
      <c r="G8" s="16">
        <v>908</v>
      </c>
      <c r="H8" s="16">
        <v>872</v>
      </c>
      <c r="I8" s="16">
        <v>0</v>
      </c>
      <c r="J8" s="16">
        <v>1</v>
      </c>
      <c r="K8" s="16">
        <v>0</v>
      </c>
      <c r="L8" s="16">
        <v>2350</v>
      </c>
      <c r="M8" s="16" t="s">
        <v>50</v>
      </c>
      <c r="N8" s="21" t="s">
        <v>51</v>
      </c>
      <c r="O8" s="16">
        <v>4</v>
      </c>
      <c r="P8" s="16" t="s">
        <v>50</v>
      </c>
      <c r="Q8" s="16" t="s">
        <v>50</v>
      </c>
    </row>
    <row r="9" spans="1:17" ht="12.75">
      <c r="A9" s="16">
        <v>707</v>
      </c>
      <c r="B9" s="16">
        <v>193</v>
      </c>
      <c r="C9" s="16">
        <v>76</v>
      </c>
      <c r="D9" s="16">
        <v>64</v>
      </c>
      <c r="E9" s="16">
        <v>1556</v>
      </c>
      <c r="F9" s="16">
        <v>1281</v>
      </c>
      <c r="G9" s="16">
        <v>1261</v>
      </c>
      <c r="H9" s="16">
        <v>1220</v>
      </c>
      <c r="I9" s="16">
        <v>0</v>
      </c>
      <c r="J9" s="16">
        <v>3</v>
      </c>
      <c r="K9" s="16">
        <v>0</v>
      </c>
      <c r="L9" s="16">
        <v>3603</v>
      </c>
      <c r="M9" s="16" t="s">
        <v>52</v>
      </c>
      <c r="N9" s="21" t="s">
        <v>53</v>
      </c>
      <c r="O9" s="16">
        <v>6</v>
      </c>
      <c r="P9" s="16" t="s">
        <v>52</v>
      </c>
      <c r="Q9" s="16" t="s">
        <v>52</v>
      </c>
    </row>
    <row r="10" spans="1:17" ht="12.75">
      <c r="A10" s="16">
        <v>608</v>
      </c>
      <c r="B10" s="16">
        <v>189</v>
      </c>
      <c r="C10" s="16">
        <v>77</v>
      </c>
      <c r="D10" s="16">
        <v>58</v>
      </c>
      <c r="E10" s="16">
        <v>1957</v>
      </c>
      <c r="F10" s="16">
        <v>1623</v>
      </c>
      <c r="G10" s="16">
        <v>981</v>
      </c>
      <c r="H10" s="16">
        <v>962</v>
      </c>
      <c r="I10" s="16">
        <v>0</v>
      </c>
      <c r="J10" s="16">
        <v>2</v>
      </c>
      <c r="K10" s="16">
        <v>0</v>
      </c>
      <c r="L10" s="16">
        <v>3625</v>
      </c>
      <c r="M10" s="16" t="s">
        <v>54</v>
      </c>
      <c r="N10" s="21" t="s">
        <v>55</v>
      </c>
      <c r="O10" s="16">
        <v>8</v>
      </c>
      <c r="P10" s="16" t="s">
        <v>54</v>
      </c>
      <c r="Q10" s="16" t="s">
        <v>54</v>
      </c>
    </row>
    <row r="11" spans="1:17" ht="12.75">
      <c r="A11" s="16">
        <v>634</v>
      </c>
      <c r="B11" s="16">
        <v>98</v>
      </c>
      <c r="C11" s="16">
        <v>74</v>
      </c>
      <c r="D11" s="16">
        <v>61</v>
      </c>
      <c r="E11" s="16">
        <v>685</v>
      </c>
      <c r="F11" s="16">
        <v>602</v>
      </c>
      <c r="G11" s="16">
        <v>783</v>
      </c>
      <c r="H11" s="16">
        <v>760</v>
      </c>
      <c r="I11" s="16">
        <v>0</v>
      </c>
      <c r="J11" s="16">
        <v>3</v>
      </c>
      <c r="K11" s="16">
        <v>0</v>
      </c>
      <c r="L11" s="16">
        <v>2179</v>
      </c>
      <c r="M11" s="16" t="s">
        <v>56</v>
      </c>
      <c r="N11" s="21" t="s">
        <v>57</v>
      </c>
      <c r="O11" s="16">
        <v>4</v>
      </c>
      <c r="P11" s="16" t="s">
        <v>56</v>
      </c>
      <c r="Q11" s="16" t="s">
        <v>56</v>
      </c>
    </row>
    <row r="12" spans="1:17" ht="12.75">
      <c r="A12" s="16">
        <v>270</v>
      </c>
      <c r="B12" s="16">
        <v>91</v>
      </c>
      <c r="C12" s="16">
        <v>66</v>
      </c>
      <c r="D12" s="16">
        <v>48</v>
      </c>
      <c r="E12" s="16">
        <v>745</v>
      </c>
      <c r="F12" s="16">
        <v>485</v>
      </c>
      <c r="G12" s="16">
        <v>420</v>
      </c>
      <c r="H12" s="16">
        <v>418</v>
      </c>
      <c r="I12" s="16">
        <v>0</v>
      </c>
      <c r="J12" s="16">
        <v>3</v>
      </c>
      <c r="K12" s="16">
        <v>0</v>
      </c>
      <c r="L12" s="16">
        <v>1504</v>
      </c>
      <c r="M12" s="16" t="s">
        <v>58</v>
      </c>
      <c r="N12" s="21" t="s">
        <v>59</v>
      </c>
      <c r="O12" s="16">
        <v>3</v>
      </c>
      <c r="P12" s="16" t="s">
        <v>58</v>
      </c>
      <c r="Q12" s="16" t="s">
        <v>58</v>
      </c>
    </row>
    <row r="13" spans="1:17" ht="12.75">
      <c r="A13" s="16">
        <v>352</v>
      </c>
      <c r="B13" s="16">
        <v>129</v>
      </c>
      <c r="C13" s="16">
        <v>56</v>
      </c>
      <c r="D13" s="16">
        <v>46</v>
      </c>
      <c r="E13" s="16">
        <v>895</v>
      </c>
      <c r="F13" s="16">
        <v>714</v>
      </c>
      <c r="G13" s="16">
        <v>890</v>
      </c>
      <c r="H13" s="16">
        <v>852</v>
      </c>
      <c r="I13" s="16">
        <v>0</v>
      </c>
      <c r="J13" s="16">
        <v>0</v>
      </c>
      <c r="K13" s="16">
        <v>0</v>
      </c>
      <c r="L13" s="16">
        <v>2193</v>
      </c>
      <c r="M13" s="16" t="s">
        <v>60</v>
      </c>
      <c r="N13" s="21" t="s">
        <v>61</v>
      </c>
      <c r="O13" s="16">
        <v>4</v>
      </c>
      <c r="P13" s="16" t="s">
        <v>60</v>
      </c>
      <c r="Q13" s="16" t="s">
        <v>60</v>
      </c>
    </row>
    <row r="14" spans="1:17" ht="12.75">
      <c r="A14" s="16">
        <v>632</v>
      </c>
      <c r="B14" s="16">
        <v>106</v>
      </c>
      <c r="C14" s="16">
        <v>50</v>
      </c>
      <c r="D14" s="16">
        <v>38</v>
      </c>
      <c r="E14" s="16">
        <v>710</v>
      </c>
      <c r="F14" s="16">
        <v>573</v>
      </c>
      <c r="G14" s="16">
        <v>744</v>
      </c>
      <c r="H14" s="16">
        <v>723</v>
      </c>
      <c r="I14" s="16">
        <v>0</v>
      </c>
      <c r="J14" s="16">
        <v>1</v>
      </c>
      <c r="K14" s="16">
        <v>0</v>
      </c>
      <c r="L14" s="16">
        <v>2137</v>
      </c>
      <c r="M14" s="16" t="s">
        <v>62</v>
      </c>
      <c r="N14" s="21" t="s">
        <v>63</v>
      </c>
      <c r="O14" s="16">
        <v>4</v>
      </c>
      <c r="P14" s="16" t="s">
        <v>62</v>
      </c>
      <c r="Q14" s="16" t="s">
        <v>62</v>
      </c>
    </row>
    <row r="15" spans="1:17" ht="12.75">
      <c r="A15" s="16">
        <v>852</v>
      </c>
      <c r="B15" s="16">
        <v>206</v>
      </c>
      <c r="C15" s="16">
        <v>79</v>
      </c>
      <c r="D15" s="16">
        <v>50</v>
      </c>
      <c r="E15" s="16">
        <v>1273</v>
      </c>
      <c r="F15" s="16">
        <v>1120</v>
      </c>
      <c r="G15" s="16">
        <v>1226</v>
      </c>
      <c r="H15" s="16">
        <v>1190</v>
      </c>
      <c r="I15" s="16">
        <v>0</v>
      </c>
      <c r="J15" s="16">
        <v>2</v>
      </c>
      <c r="K15" s="16">
        <v>0</v>
      </c>
      <c r="L15" s="16">
        <v>3432</v>
      </c>
      <c r="M15" s="16" t="s">
        <v>64</v>
      </c>
      <c r="N15" s="21" t="s">
        <v>65</v>
      </c>
      <c r="O15" s="16">
        <v>9</v>
      </c>
      <c r="P15" s="16" t="s">
        <v>64</v>
      </c>
      <c r="Q15" s="16" t="s">
        <v>64</v>
      </c>
    </row>
    <row r="16" spans="1:17" ht="12.75">
      <c r="A16" s="16">
        <v>190</v>
      </c>
      <c r="B16" s="16">
        <v>87</v>
      </c>
      <c r="C16" s="16">
        <v>46</v>
      </c>
      <c r="D16" s="16">
        <v>38</v>
      </c>
      <c r="E16" s="16">
        <v>697</v>
      </c>
      <c r="F16" s="16">
        <v>622</v>
      </c>
      <c r="G16" s="16">
        <v>249</v>
      </c>
      <c r="H16" s="16">
        <v>245</v>
      </c>
      <c r="I16" s="16">
        <v>1</v>
      </c>
      <c r="J16" s="16">
        <v>1</v>
      </c>
      <c r="K16" s="16">
        <v>0</v>
      </c>
      <c r="L16" s="16">
        <v>1184</v>
      </c>
      <c r="M16" s="16" t="s">
        <v>66</v>
      </c>
      <c r="N16" s="21" t="s">
        <v>67</v>
      </c>
      <c r="O16" s="16">
        <v>3</v>
      </c>
      <c r="P16" s="16" t="s">
        <v>66</v>
      </c>
      <c r="Q16" s="16" t="s">
        <v>66</v>
      </c>
    </row>
    <row r="17" spans="1:17" ht="12.75">
      <c r="A17" s="16">
        <v>860</v>
      </c>
      <c r="B17" s="16">
        <v>221</v>
      </c>
      <c r="C17" s="16">
        <v>72</v>
      </c>
      <c r="D17" s="16">
        <v>59</v>
      </c>
      <c r="E17" s="16">
        <v>1252</v>
      </c>
      <c r="F17" s="16">
        <v>1132</v>
      </c>
      <c r="G17" s="16">
        <v>886</v>
      </c>
      <c r="H17" s="16">
        <v>861</v>
      </c>
      <c r="I17" s="16">
        <v>0</v>
      </c>
      <c r="J17" s="16">
        <v>4</v>
      </c>
      <c r="K17" s="16">
        <v>0</v>
      </c>
      <c r="L17" s="16">
        <v>3074</v>
      </c>
      <c r="M17" s="16" t="s">
        <v>68</v>
      </c>
      <c r="N17" s="21" t="s">
        <v>69</v>
      </c>
      <c r="O17" s="16">
        <v>6</v>
      </c>
      <c r="P17" s="16" t="s">
        <v>68</v>
      </c>
      <c r="Q17" s="16" t="s">
        <v>68</v>
      </c>
    </row>
    <row r="18" spans="1:17" ht="12.75">
      <c r="A18" s="16">
        <v>240</v>
      </c>
      <c r="B18" s="16">
        <v>59</v>
      </c>
      <c r="C18" s="16">
        <v>14</v>
      </c>
      <c r="D18" s="16">
        <v>10</v>
      </c>
      <c r="E18" s="16">
        <v>578</v>
      </c>
      <c r="F18" s="16">
        <v>502</v>
      </c>
      <c r="G18" s="16">
        <v>356</v>
      </c>
      <c r="H18" s="16">
        <v>347</v>
      </c>
      <c r="I18" s="16">
        <v>0</v>
      </c>
      <c r="J18" s="16">
        <v>0</v>
      </c>
      <c r="K18" s="16">
        <v>0</v>
      </c>
      <c r="L18" s="16">
        <v>1188</v>
      </c>
      <c r="M18" s="16" t="s">
        <v>70</v>
      </c>
      <c r="N18" s="21" t="s">
        <v>71</v>
      </c>
      <c r="O18" s="16">
        <v>3</v>
      </c>
      <c r="P18" s="16" t="s">
        <v>70</v>
      </c>
      <c r="Q18" s="16" t="s">
        <v>70</v>
      </c>
    </row>
    <row r="19" spans="1:17" ht="12.75">
      <c r="A19" s="16">
        <v>528</v>
      </c>
      <c r="B19" s="16">
        <v>70</v>
      </c>
      <c r="C19" s="16">
        <v>40</v>
      </c>
      <c r="D19" s="16">
        <v>38</v>
      </c>
      <c r="E19" s="16">
        <v>540</v>
      </c>
      <c r="F19" s="16">
        <v>486</v>
      </c>
      <c r="G19" s="16">
        <v>629</v>
      </c>
      <c r="H19" s="16">
        <v>611</v>
      </c>
      <c r="I19" s="16">
        <v>0</v>
      </c>
      <c r="J19" s="16">
        <v>1</v>
      </c>
      <c r="K19" s="16">
        <v>0</v>
      </c>
      <c r="L19" s="16">
        <v>1738</v>
      </c>
      <c r="M19" s="16" t="s">
        <v>72</v>
      </c>
      <c r="N19" s="21" t="s">
        <v>73</v>
      </c>
      <c r="O19" s="16">
        <v>4</v>
      </c>
      <c r="P19" s="16" t="s">
        <v>72</v>
      </c>
      <c r="Q19" s="16" t="s">
        <v>72</v>
      </c>
    </row>
    <row r="20" spans="1:17" ht="12.75">
      <c r="A20" s="16">
        <v>531</v>
      </c>
      <c r="B20" s="16">
        <v>108</v>
      </c>
      <c r="C20" s="16">
        <v>40</v>
      </c>
      <c r="D20" s="16">
        <v>29</v>
      </c>
      <c r="E20" s="16">
        <v>854</v>
      </c>
      <c r="F20" s="16">
        <v>728</v>
      </c>
      <c r="G20" s="16">
        <v>436</v>
      </c>
      <c r="H20" s="16">
        <v>433</v>
      </c>
      <c r="I20" s="16">
        <v>1</v>
      </c>
      <c r="J20" s="16">
        <v>3</v>
      </c>
      <c r="K20" s="16">
        <v>0</v>
      </c>
      <c r="L20" s="16">
        <v>1865</v>
      </c>
      <c r="M20" s="16" t="s">
        <v>74</v>
      </c>
      <c r="N20" s="21" t="s">
        <v>75</v>
      </c>
      <c r="O20" s="16">
        <v>4</v>
      </c>
      <c r="P20" s="16" t="s">
        <v>74</v>
      </c>
      <c r="Q20" s="16" t="s">
        <v>74</v>
      </c>
    </row>
    <row r="21" spans="1:17" ht="12.75">
      <c r="A21" s="16">
        <v>286</v>
      </c>
      <c r="B21" s="16">
        <v>96</v>
      </c>
      <c r="C21" s="16">
        <v>32</v>
      </c>
      <c r="D21" s="16">
        <v>24</v>
      </c>
      <c r="E21" s="16">
        <v>763</v>
      </c>
      <c r="F21" s="16">
        <v>594</v>
      </c>
      <c r="G21" s="16">
        <v>572</v>
      </c>
      <c r="H21" s="16">
        <v>548</v>
      </c>
      <c r="I21" s="16">
        <v>0</v>
      </c>
      <c r="J21" s="16">
        <v>2</v>
      </c>
      <c r="K21" s="16">
        <v>0</v>
      </c>
      <c r="L21" s="16">
        <v>1655</v>
      </c>
      <c r="M21" s="16" t="s">
        <v>76</v>
      </c>
      <c r="N21" s="21" t="s">
        <v>77</v>
      </c>
      <c r="O21" s="16">
        <v>4</v>
      </c>
      <c r="P21" s="16" t="s">
        <v>76</v>
      </c>
      <c r="Q21" s="16" t="s">
        <v>76</v>
      </c>
    </row>
    <row r="22" spans="1:17" ht="12.75">
      <c r="A22" s="16">
        <v>463</v>
      </c>
      <c r="B22" s="16">
        <v>125</v>
      </c>
      <c r="C22" s="16">
        <v>41</v>
      </c>
      <c r="D22" s="16">
        <v>37</v>
      </c>
      <c r="E22" s="16">
        <v>1054</v>
      </c>
      <c r="F22" s="16">
        <v>940</v>
      </c>
      <c r="G22" s="16">
        <v>574</v>
      </c>
      <c r="H22" s="16">
        <v>558</v>
      </c>
      <c r="I22" s="16">
        <v>0</v>
      </c>
      <c r="J22" s="16">
        <v>1</v>
      </c>
      <c r="K22" s="16">
        <v>0</v>
      </c>
      <c r="L22" s="16">
        <v>2133</v>
      </c>
      <c r="M22" s="16" t="s">
        <v>78</v>
      </c>
      <c r="N22" s="21" t="s">
        <v>79</v>
      </c>
      <c r="O22" s="16">
        <v>4</v>
      </c>
      <c r="P22" s="16" t="s">
        <v>78</v>
      </c>
      <c r="Q22" s="16" t="s">
        <v>78</v>
      </c>
    </row>
    <row r="23" spans="1:17" ht="12.75">
      <c r="A23" s="16">
        <v>322</v>
      </c>
      <c r="B23" s="16">
        <v>127</v>
      </c>
      <c r="C23" s="16">
        <v>46</v>
      </c>
      <c r="D23" s="16">
        <v>40</v>
      </c>
      <c r="E23" s="16">
        <v>789</v>
      </c>
      <c r="F23" s="16">
        <v>693</v>
      </c>
      <c r="G23" s="16">
        <v>571</v>
      </c>
      <c r="H23" s="16">
        <v>557</v>
      </c>
      <c r="I23" s="16">
        <v>0</v>
      </c>
      <c r="J23" s="16">
        <v>0</v>
      </c>
      <c r="K23" s="16">
        <v>0</v>
      </c>
      <c r="L23" s="16">
        <v>1728</v>
      </c>
      <c r="M23" s="16" t="s">
        <v>80</v>
      </c>
      <c r="N23" s="21" t="s">
        <v>81</v>
      </c>
      <c r="O23" s="16">
        <v>4</v>
      </c>
      <c r="P23" s="16" t="s">
        <v>80</v>
      </c>
      <c r="Q23" s="16" t="s">
        <v>80</v>
      </c>
    </row>
    <row r="24" spans="1:17" ht="12.75">
      <c r="A24" s="16">
        <v>369</v>
      </c>
      <c r="B24" s="16">
        <v>102</v>
      </c>
      <c r="C24" s="16">
        <v>42</v>
      </c>
      <c r="D24" s="16">
        <v>30</v>
      </c>
      <c r="E24" s="16">
        <v>734</v>
      </c>
      <c r="F24" s="16">
        <v>579</v>
      </c>
      <c r="G24" s="16">
        <v>524</v>
      </c>
      <c r="H24" s="16">
        <v>518</v>
      </c>
      <c r="I24" s="16">
        <v>1</v>
      </c>
      <c r="J24" s="16">
        <v>1</v>
      </c>
      <c r="K24" s="16">
        <v>0</v>
      </c>
      <c r="L24" s="16">
        <v>1671</v>
      </c>
      <c r="M24" s="16" t="s">
        <v>82</v>
      </c>
      <c r="N24" s="21" t="s">
        <v>83</v>
      </c>
      <c r="O24" s="16">
        <v>4</v>
      </c>
      <c r="P24" s="16" t="s">
        <v>82</v>
      </c>
      <c r="Q24" s="16" t="s">
        <v>82</v>
      </c>
    </row>
    <row r="25" spans="1:17" ht="12.75">
      <c r="A25" s="16">
        <v>671</v>
      </c>
      <c r="B25" s="16">
        <v>190</v>
      </c>
      <c r="C25" s="16">
        <v>118</v>
      </c>
      <c r="D25" s="16">
        <v>55</v>
      </c>
      <c r="E25" s="16">
        <v>1035</v>
      </c>
      <c r="F25" s="16">
        <v>898</v>
      </c>
      <c r="G25" s="16">
        <v>1449</v>
      </c>
      <c r="H25" s="16">
        <v>1408</v>
      </c>
      <c r="I25" s="16">
        <v>1</v>
      </c>
      <c r="J25" s="16">
        <v>0</v>
      </c>
      <c r="K25" s="16">
        <v>0</v>
      </c>
      <c r="L25" s="16">
        <v>3274</v>
      </c>
      <c r="M25" s="16" t="s">
        <v>84</v>
      </c>
      <c r="N25" s="21" t="s">
        <v>85</v>
      </c>
      <c r="O25" s="16">
        <v>6</v>
      </c>
      <c r="P25" s="16" t="s">
        <v>84</v>
      </c>
      <c r="Q25" s="16" t="s">
        <v>84</v>
      </c>
    </row>
    <row r="26" spans="1:17" ht="12.75">
      <c r="A26" s="16">
        <v>847</v>
      </c>
      <c r="B26" s="16">
        <v>210</v>
      </c>
      <c r="C26" s="16">
        <v>55</v>
      </c>
      <c r="D26" s="16">
        <v>45</v>
      </c>
      <c r="E26" s="16">
        <v>1498</v>
      </c>
      <c r="F26" s="16">
        <v>1258</v>
      </c>
      <c r="G26" s="16">
        <v>1267</v>
      </c>
      <c r="H26" s="16">
        <v>1229</v>
      </c>
      <c r="I26" s="16">
        <v>0</v>
      </c>
      <c r="J26" s="16">
        <v>1</v>
      </c>
      <c r="K26" s="16">
        <v>0</v>
      </c>
      <c r="L26" s="16">
        <v>3668</v>
      </c>
      <c r="M26" s="16" t="s">
        <v>86</v>
      </c>
      <c r="N26" s="21" t="s">
        <v>87</v>
      </c>
      <c r="O26" s="16">
        <v>8</v>
      </c>
      <c r="P26" s="16" t="s">
        <v>86</v>
      </c>
      <c r="Q26" s="16" t="s">
        <v>86</v>
      </c>
    </row>
    <row r="27" spans="1:17" ht="12.75">
      <c r="A27" s="16">
        <v>258</v>
      </c>
      <c r="B27" s="16">
        <v>65</v>
      </c>
      <c r="C27" s="16">
        <v>43</v>
      </c>
      <c r="D27" s="16">
        <v>41</v>
      </c>
      <c r="E27" s="16">
        <v>399</v>
      </c>
      <c r="F27" s="16">
        <v>341</v>
      </c>
      <c r="G27" s="16">
        <v>329</v>
      </c>
      <c r="H27" s="16">
        <v>325</v>
      </c>
      <c r="I27" s="16">
        <v>0</v>
      </c>
      <c r="J27" s="16">
        <v>0</v>
      </c>
      <c r="K27" s="16">
        <v>0</v>
      </c>
      <c r="L27" s="16">
        <v>1029</v>
      </c>
      <c r="M27" s="16" t="s">
        <v>88</v>
      </c>
      <c r="N27" s="21" t="s">
        <v>89</v>
      </c>
      <c r="O27" s="16">
        <v>3</v>
      </c>
      <c r="P27" s="16" t="s">
        <v>88</v>
      </c>
      <c r="Q27" s="16" t="s">
        <v>88</v>
      </c>
    </row>
    <row r="28" spans="1:17" ht="12.75">
      <c r="A28" s="16">
        <v>175</v>
      </c>
      <c r="B28" s="16">
        <v>53</v>
      </c>
      <c r="C28" s="16">
        <v>20</v>
      </c>
      <c r="D28" s="16">
        <v>17</v>
      </c>
      <c r="E28" s="16">
        <v>474</v>
      </c>
      <c r="F28" s="16">
        <v>423</v>
      </c>
      <c r="G28" s="16">
        <v>458</v>
      </c>
      <c r="H28" s="16">
        <v>450</v>
      </c>
      <c r="I28" s="16">
        <v>0</v>
      </c>
      <c r="J28" s="16">
        <v>0</v>
      </c>
      <c r="K28" s="16">
        <v>0</v>
      </c>
      <c r="L28" s="16">
        <v>1127</v>
      </c>
      <c r="M28" s="16" t="s">
        <v>90</v>
      </c>
      <c r="N28" s="21" t="s">
        <v>91</v>
      </c>
      <c r="O28" s="16">
        <v>3</v>
      </c>
      <c r="P28" s="16" t="s">
        <v>90</v>
      </c>
      <c r="Q28" s="16" t="s">
        <v>90</v>
      </c>
    </row>
    <row r="29" spans="1:17" ht="12.75">
      <c r="A29" s="16">
        <v>338</v>
      </c>
      <c r="B29" s="16">
        <v>106</v>
      </c>
      <c r="C29" s="16">
        <v>47</v>
      </c>
      <c r="D29" s="16">
        <v>44</v>
      </c>
      <c r="E29" s="16">
        <v>914</v>
      </c>
      <c r="F29" s="16">
        <v>791</v>
      </c>
      <c r="G29" s="16">
        <v>893</v>
      </c>
      <c r="H29" s="16">
        <v>873</v>
      </c>
      <c r="I29" s="16">
        <v>1</v>
      </c>
      <c r="J29" s="16">
        <v>1</v>
      </c>
      <c r="K29" s="16">
        <v>0</v>
      </c>
      <c r="L29" s="16">
        <v>2194</v>
      </c>
      <c r="M29" s="16" t="s">
        <v>92</v>
      </c>
      <c r="N29" s="21" t="s">
        <v>93</v>
      </c>
      <c r="O29" s="16">
        <v>4</v>
      </c>
      <c r="P29" s="16" t="s">
        <v>92</v>
      </c>
      <c r="Q29" s="16" t="s">
        <v>92</v>
      </c>
    </row>
    <row r="30" spans="1:17" ht="12.75">
      <c r="A30" s="16">
        <v>326</v>
      </c>
      <c r="B30" s="16">
        <v>129</v>
      </c>
      <c r="C30" s="16">
        <v>59</v>
      </c>
      <c r="D30" s="16">
        <v>53</v>
      </c>
      <c r="E30" s="16">
        <v>812</v>
      </c>
      <c r="F30" s="16">
        <v>688</v>
      </c>
      <c r="G30" s="16">
        <v>898</v>
      </c>
      <c r="H30" s="16">
        <v>893</v>
      </c>
      <c r="I30" s="16">
        <v>0</v>
      </c>
      <c r="J30" s="16">
        <v>2</v>
      </c>
      <c r="K30" s="16">
        <v>0</v>
      </c>
      <c r="L30" s="16">
        <v>2097</v>
      </c>
      <c r="M30" s="16" t="s">
        <v>94</v>
      </c>
      <c r="N30" s="21" t="s">
        <v>95</v>
      </c>
      <c r="O30" s="16">
        <v>4</v>
      </c>
      <c r="P30" s="16" t="s">
        <v>94</v>
      </c>
      <c r="Q30" s="16" t="s">
        <v>94</v>
      </c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1"/>
      <c r="O31" s="16"/>
      <c r="P31" s="16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1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1"/>
      <c r="O33" s="16"/>
      <c r="P33" s="16"/>
    </row>
    <row r="34" spans="1:14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2013-07-28T06:46:30Z</cp:lastPrinted>
  <dcterms:created xsi:type="dcterms:W3CDTF">2011-07-25T06:40:06Z</dcterms:created>
  <dcterms:modified xsi:type="dcterms:W3CDTF">2016-02-02T07:32:02Z</dcterms:modified>
  <cp:category/>
  <cp:version/>
  <cp:contentType/>
  <cp:contentStatus/>
</cp:coreProperties>
</file>