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<sst xmlns="http://schemas.openxmlformats.org/spreadsheetml/2006/main" count="295" uniqueCount="222">
  <si>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</si>
  <si>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</si>
  <si>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</si>
  <si>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</si>
  <si>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</si>
  <si>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</si>
  <si>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</si>
  <si>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</si>
  <si>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</si>
  <si>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</si>
  <si>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</si>
  <si>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</si>
  <si>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</si>
  <si>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</si>
  <si>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</si>
  <si>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</si>
  <si>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</si>
  <si>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</si>
  <si>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</si>
  <si>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</si>
  <si>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</si>
  <si>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</si>
  <si>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</si>
  <si>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</si>
  <si>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</si>
  <si>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</si>
  <si>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</si>
  <si>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</si>
  <si>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</si>
  <si>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</si>
  <si>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</si>
  <si>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</si>
  <si>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</si>
  <si>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</si>
  <si>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</si>
  <si>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</si>
  <si>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</si>
  <si>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</si>
  <si>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</si>
  <si>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</si>
  <si>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</si>
  <si>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</si>
  <si>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</si>
  <si>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</si>
  <si>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</si>
  <si>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</si>
  <si>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</si>
  <si>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</si>
  <si>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</si>
  <si>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</si>
  <si>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</si>
  <si>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</si>
  <si>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</si>
  <si>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</si>
  <si>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</si>
  <si>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</si>
  <si>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</si>
  <si>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</si>
  <si>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</si>
  <si>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</si>
  <si>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</si>
  <si>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</si>
  <si>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</si>
  <si>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</si>
  <si>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</si>
  <si>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</si>
  <si>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</si>
  <si>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</si>
  <si>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</si>
  <si>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</si>
  <si>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</si>
  <si>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</si>
  <si>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</si>
  <si>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</si>
  <si>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</si>
  <si>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</si>
  <si>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</si>
  <si>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</si>
  <si>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</si>
  <si>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</si>
  <si>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</si>
  <si>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</si>
  <si>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</si>
  <si>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</si>
  <si>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</si>
  <si>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</si>
  <si>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</si>
  <si>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</si>
  <si>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</si>
  <si>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</si>
  <si>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</si>
  <si>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</si>
  <si>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</si>
  <si>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</si>
  <si>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</si>
  <si>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</si>
  <si>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</si>
  <si>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</si>
  <si>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</si>
  <si>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</si>
  <si>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</si>
  <si>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</si>
  <si>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</si>
  <si>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</si>
  <si>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</si>
  <si>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</si>
  <si>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</si>
  <si>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</si>
  <si>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</si>
  <si>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</si>
  <si>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</si>
  <si>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</si>
  <si>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</si>
  <si>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</si>
  <si>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</si>
  <si>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</si>
  <si>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</si>
  <si>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</si>
  <si>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</si>
  <si>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</si>
  <si>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</si>
  <si>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</si>
  <si>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</si>
  <si>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</si>
  <si>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</si>
  <si>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</si>
  <si>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</si>
  <si>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</si>
  <si>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</si>
  <si>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</si>
  <si>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</si>
  <si>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</si>
  <si>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</si>
  <si>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</si>
  <si>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</si>
  <si>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</si>
  <si>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</si>
  <si>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</si>
  <si>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</si>
  <si>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</si>
  <si>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</si>
  <si>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</si>
  <si>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</si>
  <si>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</si>
  <si>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</si>
  <si>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</si>
  <si>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</si>
  <si>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</si>
  <si>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</si>
  <si>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</si>
  <si>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</si>
  <si>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</si>
  <si>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</si>
  <si>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</si>
  <si>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</si>
  <si>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</si>
  <si>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</si>
  <si>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</si>
  <si>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</si>
  <si>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</si>
  <si>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</si>
  <si>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</si>
  <si>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</si>
  <si>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</si>
  <si>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</si>
  <si>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</si>
  <si>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</si>
  <si>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</si>
  <si>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</si>
  <si>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</si>
  <si>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</si>
  <si>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</si>
  <si>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</si>
  <si>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</si>
  <si>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</si>
  <si>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</si>
  <si>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</si>
  <si>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</si>
  <si>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</si>
  <si>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</si>
  <si>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</si>
  <si>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</si>
  <si>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</si>
  <si>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</si>
  <si>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</si>
  <si>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</si>
  <si>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</si>
  <si>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</si>
  <si>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</si>
  <si>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</si>
  <si>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</si>
  <si>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</si>
  <si>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</si>
  <si>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</si>
  <si>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</si>
  <si>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</si>
  <si>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</si>
  <si>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</si>
  <si>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</si>
  <si>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</si>
  <si>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</si>
  <si>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</si>
  <si>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</si>
  <si>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</si>
  <si>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</si>
  <si>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</si>
  <si>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</si>
  <si>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</si>
  <si>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</si>
  <si>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</si>
  <si>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</si>
  <si>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</si>
  <si>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ТУ ДСА України в Вiнницькій областi</t>
  </si>
  <si>
    <t>21018.м. Вінниця.вул. Р. Скалецького 17</t>
  </si>
  <si>
    <t>Доручення судів України / іноземних судів</t>
  </si>
  <si>
    <t xml:space="preserve">Розглянуто справ судом присяжних </t>
  </si>
  <si>
    <t>В.В. Білик</t>
  </si>
  <si>
    <t>О.С. Пінська</t>
  </si>
  <si>
    <t>(0432) 52-46-67</t>
  </si>
  <si>
    <t>(0432) 68-10-20</t>
  </si>
  <si>
    <t>pinska@vn.court.gov.ua</t>
  </si>
  <si>
    <t>20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</si>
</sst>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&amp;LBC89DF6F&amp;C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7651</v>
      </c>
      <c r="F6" s="103">
        <v>3861</v>
      </c>
      <c r="G6" s="103">
        <v>74</v>
      </c>
      <c r="H6" s="103">
        <v>3703</v>
      </c>
      <c r="I6" s="121" t="s">
        <v>210</v>
      </c>
      <c r="J6" s="103">
        <v>3948</v>
      </c>
      <c r="K6" s="84">
        <v>1889</v>
      </c>
      <c r="L6" s="91">
        <f>E6-F6</f>
        <v>3790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21827</v>
      </c>
      <c r="F7" s="103">
        <v>21189</v>
      </c>
      <c r="G7" s="103">
        <v>59</v>
      </c>
      <c r="H7" s="103">
        <v>21245</v>
      </c>
      <c r="I7" s="103">
        <v>17498</v>
      </c>
      <c r="J7" s="103">
        <v>582</v>
      </c>
      <c r="K7" s="84">
        <v>22</v>
      </c>
      <c r="L7" s="91">
        <f>E7-F7</f>
        <v>638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11</v>
      </c>
      <c r="F8" s="103">
        <v>10</v>
      </c>
      <c r="G8" s="103"/>
      <c r="H8" s="103">
        <v>9</v>
      </c>
      <c r="I8" s="103">
        <v>7</v>
      </c>
      <c r="J8" s="103">
        <v>2</v>
      </c>
      <c r="K8" s="84">
        <v>1</v>
      </c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3122</v>
      </c>
      <c r="F9" s="103">
        <v>2758</v>
      </c>
      <c r="G9" s="103">
        <v>16</v>
      </c>
      <c r="H9" s="85">
        <v>2843</v>
      </c>
      <c r="I9" s="103">
        <v>2125</v>
      </c>
      <c r="J9" s="103">
        <v>279</v>
      </c>
      <c r="K9" s="84">
        <v>37</v>
      </c>
      <c r="L9" s="91">
        <f>E9-F9</f>
        <v>364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45</v>
      </c>
      <c r="F10" s="103">
        <v>28</v>
      </c>
      <c r="G10" s="103">
        <v>4</v>
      </c>
      <c r="H10" s="103">
        <v>29</v>
      </c>
      <c r="I10" s="103">
        <v>1</v>
      </c>
      <c r="J10" s="103">
        <v>16</v>
      </c>
      <c r="K10" s="84">
        <v>7</v>
      </c>
      <c r="L10" s="91">
        <f>E10-F10</f>
        <v>17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719</v>
      </c>
      <c r="F12" s="103">
        <v>695</v>
      </c>
      <c r="G12" s="103"/>
      <c r="H12" s="103">
        <v>709</v>
      </c>
      <c r="I12" s="103">
        <v>419</v>
      </c>
      <c r="J12" s="103">
        <v>10</v>
      </c>
      <c r="K12" s="84"/>
      <c r="L12" s="91">
        <f>E12-F12</f>
        <v>24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48</v>
      </c>
      <c r="F13" s="103">
        <v>5</v>
      </c>
      <c r="G13" s="103">
        <v>3</v>
      </c>
      <c r="H13" s="103">
        <v>4</v>
      </c>
      <c r="I13" s="103"/>
      <c r="J13" s="103">
        <v>44</v>
      </c>
      <c r="K13" s="84">
        <v>11</v>
      </c>
      <c r="L13" s="91">
        <f>E13-F13</f>
        <v>43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760</v>
      </c>
      <c r="F14" s="106">
        <v>627</v>
      </c>
      <c r="G14" s="106">
        <v>2</v>
      </c>
      <c r="H14" s="106">
        <v>612</v>
      </c>
      <c r="I14" s="106">
        <v>564</v>
      </c>
      <c r="J14" s="106">
        <v>148</v>
      </c>
      <c r="K14" s="94">
        <v>64</v>
      </c>
      <c r="L14" s="91">
        <f>E14-F14</f>
        <v>133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39</v>
      </c>
      <c r="F15" s="106">
        <v>37</v>
      </c>
      <c r="G15" s="106"/>
      <c r="H15" s="106">
        <v>39</v>
      </c>
      <c r="I15" s="106">
        <v>33</v>
      </c>
      <c r="J15" s="106"/>
      <c r="K15" s="94"/>
      <c r="L15" s="91">
        <f>E15-F15</f>
        <v>2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34222</v>
      </c>
      <c r="F16" s="84">
        <f>SUM(F6:F15)</f>
        <v>29210</v>
      </c>
      <c r="G16" s="84">
        <f>SUM(G6:G15)</f>
        <v>158</v>
      </c>
      <c r="H16" s="84">
        <f>SUM(H6:H15)</f>
        <v>29193</v>
      </c>
      <c r="I16" s="84">
        <f>SUM(I6:I15)</f>
        <v>20647</v>
      </c>
      <c r="J16" s="84">
        <f>SUM(J6:J15)</f>
        <v>5029</v>
      </c>
      <c r="K16" s="84">
        <f>SUM(K6:K15)</f>
        <v>2031</v>
      </c>
      <c r="L16" s="91">
        <f>E16-F16</f>
        <v>5012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795</v>
      </c>
      <c r="F17" s="84">
        <v>748</v>
      </c>
      <c r="G17" s="84">
        <v>2</v>
      </c>
      <c r="H17" s="84">
        <v>758</v>
      </c>
      <c r="I17" s="84">
        <v>576</v>
      </c>
      <c r="J17" s="84">
        <v>37</v>
      </c>
      <c r="K17" s="84">
        <v>3</v>
      </c>
      <c r="L17" s="91">
        <f>E17-F17</f>
        <v>47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730</v>
      </c>
      <c r="F18" s="84">
        <v>582</v>
      </c>
      <c r="G18" s="84">
        <v>7</v>
      </c>
      <c r="H18" s="84">
        <v>595</v>
      </c>
      <c r="I18" s="84">
        <v>415</v>
      </c>
      <c r="J18" s="84">
        <v>135</v>
      </c>
      <c r="K18" s="84">
        <v>19</v>
      </c>
      <c r="L18" s="91">
        <f>E18-F18</f>
        <v>148</v>
      </c>
    </row>
    <row r="19" spans="1:12" ht="26.25" customHeight="1">
      <c r="A19" s="174"/>
      <c r="B19" s="163" t="s">
        <v>209</v>
      </c>
      <c r="C19" s="164"/>
      <c r="D19" s="39">
        <v>14</v>
      </c>
      <c r="E19" s="111">
        <v>1</v>
      </c>
      <c r="F19" s="111">
        <v>1</v>
      </c>
      <c r="G19" s="111"/>
      <c r="H19" s="111">
        <v>1</v>
      </c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74</v>
      </c>
      <c r="F20" s="84">
        <v>66</v>
      </c>
      <c r="G20" s="84"/>
      <c r="H20" s="84">
        <v>69</v>
      </c>
      <c r="I20" s="84">
        <v>55</v>
      </c>
      <c r="J20" s="84">
        <v>5</v>
      </c>
      <c r="K20" s="84"/>
      <c r="L20" s="91">
        <f>E20-F20</f>
        <v>8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>
        <v>6</v>
      </c>
      <c r="F23" s="84">
        <v>5</v>
      </c>
      <c r="G23" s="84"/>
      <c r="H23" s="84">
        <v>6</v>
      </c>
      <c r="I23" s="84">
        <v>1</v>
      </c>
      <c r="J23" s="84"/>
      <c r="K23" s="84"/>
      <c r="L23" s="91">
        <f>E23-F23</f>
        <v>1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1030</v>
      </c>
      <c r="F25" s="94">
        <v>846</v>
      </c>
      <c r="G25" s="94">
        <v>7</v>
      </c>
      <c r="H25" s="94">
        <v>853</v>
      </c>
      <c r="I25" s="94">
        <v>471</v>
      </c>
      <c r="J25" s="94">
        <v>177</v>
      </c>
      <c r="K25" s="94">
        <v>22</v>
      </c>
      <c r="L25" s="91">
        <f>E25-F25</f>
        <v>184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8590</v>
      </c>
      <c r="F26" s="84">
        <v>8183</v>
      </c>
      <c r="G26" s="84">
        <v>10</v>
      </c>
      <c r="H26" s="84">
        <v>7597</v>
      </c>
      <c r="I26" s="84">
        <v>5628</v>
      </c>
      <c r="J26" s="84">
        <v>993</v>
      </c>
      <c r="K26" s="84"/>
      <c r="L26" s="91">
        <f>E26-F26</f>
        <v>407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250</v>
      </c>
      <c r="F27" s="111">
        <v>237</v>
      </c>
      <c r="G27" s="111"/>
      <c r="H27" s="111">
        <v>240</v>
      </c>
      <c r="I27" s="111">
        <v>146</v>
      </c>
      <c r="J27" s="111">
        <v>10</v>
      </c>
      <c r="K27" s="111">
        <v>1</v>
      </c>
      <c r="L27" s="91">
        <f>E27-F27</f>
        <v>13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16351</v>
      </c>
      <c r="F28" s="84">
        <v>15289</v>
      </c>
      <c r="G28" s="84">
        <v>62</v>
      </c>
      <c r="H28" s="84">
        <v>15561</v>
      </c>
      <c r="I28" s="84">
        <v>13524</v>
      </c>
      <c r="J28" s="84">
        <v>790</v>
      </c>
      <c r="K28" s="84">
        <v>7</v>
      </c>
      <c r="L28" s="91">
        <f>E28-F28</f>
        <v>1062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20968</v>
      </c>
      <c r="F29" s="84">
        <v>13703</v>
      </c>
      <c r="G29" s="84">
        <v>167</v>
      </c>
      <c r="H29" s="84">
        <v>15503</v>
      </c>
      <c r="I29" s="84">
        <v>12391</v>
      </c>
      <c r="J29" s="84">
        <v>5465</v>
      </c>
      <c r="K29" s="84">
        <v>1113</v>
      </c>
      <c r="L29" s="91">
        <f>E29-F29</f>
        <v>7265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2483</v>
      </c>
      <c r="F30" s="84">
        <v>2430</v>
      </c>
      <c r="G30" s="84">
        <v>17</v>
      </c>
      <c r="H30" s="84">
        <v>2431</v>
      </c>
      <c r="I30" s="84">
        <v>2071</v>
      </c>
      <c r="J30" s="84">
        <v>52</v>
      </c>
      <c r="K30" s="84"/>
      <c r="L30" s="91">
        <f>E30-F30</f>
        <v>53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2527</v>
      </c>
      <c r="F31" s="84">
        <v>2090</v>
      </c>
      <c r="G31" s="84">
        <v>31</v>
      </c>
      <c r="H31" s="84">
        <v>2128</v>
      </c>
      <c r="I31" s="84">
        <v>1902</v>
      </c>
      <c r="J31" s="84">
        <v>399</v>
      </c>
      <c r="K31" s="84">
        <v>32</v>
      </c>
      <c r="L31" s="91">
        <f>E31-F31</f>
        <v>437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175</v>
      </c>
      <c r="F32" s="84">
        <v>143</v>
      </c>
      <c r="G32" s="84">
        <v>1</v>
      </c>
      <c r="H32" s="84">
        <v>146</v>
      </c>
      <c r="I32" s="84">
        <v>79</v>
      </c>
      <c r="J32" s="84">
        <v>29</v>
      </c>
      <c r="K32" s="84">
        <v>2</v>
      </c>
      <c r="L32" s="91">
        <f>E32-F32</f>
        <v>32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61</v>
      </c>
      <c r="F33" s="84">
        <v>51</v>
      </c>
      <c r="G33" s="84">
        <v>1</v>
      </c>
      <c r="H33" s="84">
        <v>45</v>
      </c>
      <c r="I33" s="84">
        <v>8</v>
      </c>
      <c r="J33" s="84">
        <v>16</v>
      </c>
      <c r="K33" s="84">
        <v>4</v>
      </c>
      <c r="L33" s="91">
        <f>E33-F33</f>
        <v>10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13</v>
      </c>
      <c r="F34" s="84">
        <v>13</v>
      </c>
      <c r="G34" s="84"/>
      <c r="H34" s="84">
        <v>8</v>
      </c>
      <c r="I34" s="84">
        <v>4</v>
      </c>
      <c r="J34" s="84">
        <v>5</v>
      </c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50</v>
      </c>
      <c r="F35" s="84">
        <v>49</v>
      </c>
      <c r="G35" s="84"/>
      <c r="H35" s="84">
        <v>49</v>
      </c>
      <c r="I35" s="84">
        <v>7</v>
      </c>
      <c r="J35" s="84">
        <v>1</v>
      </c>
      <c r="K35" s="84"/>
      <c r="L35" s="91">
        <f>E35-F35</f>
        <v>1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209</v>
      </c>
      <c r="F36" s="84">
        <v>175</v>
      </c>
      <c r="G36" s="84">
        <v>7</v>
      </c>
      <c r="H36" s="84">
        <v>172</v>
      </c>
      <c r="I36" s="84">
        <v>47</v>
      </c>
      <c r="J36" s="84">
        <v>37</v>
      </c>
      <c r="K36" s="84">
        <v>6</v>
      </c>
      <c r="L36" s="91">
        <f>E36-F36</f>
        <v>34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1355</v>
      </c>
      <c r="F37" s="84">
        <v>1126</v>
      </c>
      <c r="G37" s="84">
        <v>1</v>
      </c>
      <c r="H37" s="84">
        <v>1248</v>
      </c>
      <c r="I37" s="84">
        <v>744</v>
      </c>
      <c r="J37" s="84">
        <v>107</v>
      </c>
      <c r="K37" s="84">
        <v>22</v>
      </c>
      <c r="L37" s="91">
        <f>E37-F37</f>
        <v>229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19</v>
      </c>
      <c r="F38" s="84">
        <v>15</v>
      </c>
      <c r="G38" s="84"/>
      <c r="H38" s="84">
        <v>16</v>
      </c>
      <c r="I38" s="84">
        <v>9</v>
      </c>
      <c r="J38" s="84">
        <v>3</v>
      </c>
      <c r="K38" s="84">
        <v>1</v>
      </c>
      <c r="L38" s="91">
        <f>E38-F38</f>
        <v>4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37</v>
      </c>
      <c r="F39" s="84">
        <v>30</v>
      </c>
      <c r="G39" s="84"/>
      <c r="H39" s="84">
        <v>37</v>
      </c>
      <c r="I39" s="84">
        <v>18</v>
      </c>
      <c r="J39" s="84"/>
      <c r="K39" s="84"/>
      <c r="L39" s="91">
        <f>E39-F39</f>
        <v>7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37493</v>
      </c>
      <c r="F40" s="94">
        <v>28836</v>
      </c>
      <c r="G40" s="94">
        <v>229</v>
      </c>
      <c r="H40" s="94">
        <v>29586</v>
      </c>
      <c r="I40" s="94">
        <v>20983</v>
      </c>
      <c r="J40" s="94">
        <v>7907</v>
      </c>
      <c r="K40" s="94">
        <v>1188</v>
      </c>
      <c r="L40" s="91">
        <f>E40-F40</f>
        <v>8657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36586</v>
      </c>
      <c r="F41" s="84">
        <v>33283</v>
      </c>
      <c r="G41" s="84">
        <v>1</v>
      </c>
      <c r="H41" s="84">
        <v>33537</v>
      </c>
      <c r="I41" s="121" t="s">
        <v>210</v>
      </c>
      <c r="J41" s="84">
        <v>3049</v>
      </c>
      <c r="K41" s="84">
        <v>18</v>
      </c>
      <c r="L41" s="91">
        <f>E41-F41</f>
        <v>3303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113</v>
      </c>
      <c r="F42" s="84">
        <v>86</v>
      </c>
      <c r="G42" s="84"/>
      <c r="H42" s="84">
        <v>85</v>
      </c>
      <c r="I42" s="121" t="s">
        <v>210</v>
      </c>
      <c r="J42" s="84">
        <v>28</v>
      </c>
      <c r="K42" s="84"/>
      <c r="L42" s="91">
        <f>E42-F42</f>
        <v>27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426</v>
      </c>
      <c r="F43" s="84">
        <v>389</v>
      </c>
      <c r="G43" s="84"/>
      <c r="H43" s="84">
        <v>411</v>
      </c>
      <c r="I43" s="84">
        <v>232</v>
      </c>
      <c r="J43" s="84">
        <v>15</v>
      </c>
      <c r="K43" s="84">
        <v>1</v>
      </c>
      <c r="L43" s="91">
        <f>E43-F43</f>
        <v>37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126</v>
      </c>
      <c r="F44" s="84">
        <v>123</v>
      </c>
      <c r="G44" s="84"/>
      <c r="H44" s="84">
        <v>124</v>
      </c>
      <c r="I44" s="84">
        <v>86</v>
      </c>
      <c r="J44" s="84">
        <v>2</v>
      </c>
      <c r="K44" s="84"/>
      <c r="L44" s="91">
        <f>E44-F44</f>
        <v>3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37138</v>
      </c>
      <c r="F45" s="84">
        <f aca="true" t="shared" si="0" ref="F45:K45">F41+F43+F44</f>
        <v>33795</v>
      </c>
      <c r="G45" s="84">
        <f t="shared" si="0"/>
        <v>1</v>
      </c>
      <c r="H45" s="84">
        <f t="shared" si="0"/>
        <v>34072</v>
      </c>
      <c r="I45" s="84">
        <f>I43+I44</f>
        <v>318</v>
      </c>
      <c r="J45" s="84">
        <f t="shared" si="0"/>
        <v>3066</v>
      </c>
      <c r="K45" s="84">
        <f t="shared" si="0"/>
        <v>19</v>
      </c>
      <c r="L45" s="91">
        <f>E45-F45</f>
        <v>3343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109883</v>
      </c>
      <c r="F46" s="84">
        <f t="shared" si="1"/>
        <v>92687</v>
      </c>
      <c r="G46" s="84">
        <f t="shared" si="1"/>
        <v>395</v>
      </c>
      <c r="H46" s="84">
        <f t="shared" si="1"/>
        <v>93704</v>
      </c>
      <c r="I46" s="84">
        <f t="shared" si="1"/>
        <v>42419</v>
      </c>
      <c r="J46" s="84">
        <f t="shared" si="1"/>
        <v>16179</v>
      </c>
      <c r="K46" s="84">
        <f t="shared" si="1"/>
        <v>3260</v>
      </c>
      <c r="L46" s="91">
        <f>E46-F46</f>
        <v>17196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&amp;LBC89DF6F&amp;C&amp;R2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584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309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3408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62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155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433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775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1140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249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312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308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5311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55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75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767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1565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227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14475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941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583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241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126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67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27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3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63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10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1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9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>
        <v>1</v>
      </c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8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10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2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739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1882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552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117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435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2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272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407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295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6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>
        <v>1</v>
      </c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>
        <v>5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&amp;LBC89DF6F&amp;C&amp;R3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3706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2787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309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4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794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14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48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338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22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7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11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1642469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9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>
        <v>1</v>
      </c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1088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11987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208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124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254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2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121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348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1014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16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8103702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9834</v>
      </c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33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235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24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3254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9066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7710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23401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14092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305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1024633902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215908579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>
        <v>5</v>
      </c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470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350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3845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872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176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131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80023</v>
      </c>
      <c r="F58" s="109">
        <f>F59+F62+F63+F64</f>
        <v>11385</v>
      </c>
      <c r="G58" s="109">
        <f>G59+G62+G63+G64</f>
        <v>1531</v>
      </c>
      <c r="H58" s="109">
        <f>H59+H62+H63+H64</f>
        <v>471</v>
      </c>
      <c r="I58" s="109">
        <f>I59+I62+I63+I64</f>
        <v>294</v>
      </c>
    </row>
    <row r="59" spans="1:9" ht="13.5" customHeight="1">
      <c r="A59" s="225" t="s">
        <v>103</v>
      </c>
      <c r="B59" s="225"/>
      <c r="C59" s="225"/>
      <c r="D59" s="225"/>
      <c r="E59" s="94">
        <v>26927</v>
      </c>
      <c r="F59" s="94">
        <v>1404</v>
      </c>
      <c r="G59" s="94">
        <v>502</v>
      </c>
      <c r="H59" s="94">
        <v>190</v>
      </c>
      <c r="I59" s="94">
        <v>170</v>
      </c>
    </row>
    <row r="60" spans="1:9" ht="13.5" customHeight="1">
      <c r="A60" s="328" t="s">
        <v>203</v>
      </c>
      <c r="B60" s="329"/>
      <c r="C60" s="329"/>
      <c r="D60" s="330"/>
      <c r="E60" s="86">
        <v>2025</v>
      </c>
      <c r="F60" s="86">
        <v>890</v>
      </c>
      <c r="G60" s="86">
        <v>448</v>
      </c>
      <c r="H60" s="86">
        <v>176</v>
      </c>
      <c r="I60" s="86">
        <v>164</v>
      </c>
    </row>
    <row r="61" spans="1:9" ht="13.5" customHeight="1">
      <c r="A61" s="328" t="s">
        <v>204</v>
      </c>
      <c r="B61" s="329"/>
      <c r="C61" s="329"/>
      <c r="D61" s="330"/>
      <c r="E61" s="86">
        <v>21080</v>
      </c>
      <c r="F61" s="86">
        <v>147</v>
      </c>
      <c r="G61" s="86">
        <v>8</v>
      </c>
      <c r="H61" s="86">
        <v>9</v>
      </c>
      <c r="I61" s="86">
        <v>1</v>
      </c>
    </row>
    <row r="62" spans="1:9" ht="13.5" customHeight="1">
      <c r="A62" s="331" t="s">
        <v>30</v>
      </c>
      <c r="B62" s="331"/>
      <c r="C62" s="331"/>
      <c r="D62" s="331"/>
      <c r="E62" s="84">
        <v>667</v>
      </c>
      <c r="F62" s="84">
        <v>171</v>
      </c>
      <c r="G62" s="84">
        <v>12</v>
      </c>
      <c r="H62" s="84">
        <v>1</v>
      </c>
      <c r="I62" s="84">
        <v>2</v>
      </c>
    </row>
    <row r="63" spans="1:9" ht="13.5" customHeight="1">
      <c r="A63" s="331" t="s">
        <v>104</v>
      </c>
      <c r="B63" s="331"/>
      <c r="C63" s="331"/>
      <c r="D63" s="331"/>
      <c r="E63" s="84">
        <v>20903</v>
      </c>
      <c r="F63" s="84">
        <v>7300</v>
      </c>
      <c r="G63" s="84">
        <v>987</v>
      </c>
      <c r="H63" s="84">
        <v>277</v>
      </c>
      <c r="I63" s="84">
        <v>119</v>
      </c>
    </row>
    <row r="64" spans="1:9" ht="13.5" customHeight="1">
      <c r="A64" s="225" t="s">
        <v>108</v>
      </c>
      <c r="B64" s="225"/>
      <c r="C64" s="225"/>
      <c r="D64" s="225"/>
      <c r="E64" s="84">
        <v>31526</v>
      </c>
      <c r="F64" s="84">
        <v>2510</v>
      </c>
      <c r="G64" s="84">
        <v>30</v>
      </c>
      <c r="H64" s="84">
        <v>3</v>
      </c>
      <c r="I64" s="84">
        <v>3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38781</v>
      </c>
      <c r="G68" s="115">
        <v>308662443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15202</v>
      </c>
      <c r="G69" s="117">
        <v>218951110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23579</v>
      </c>
      <c r="G70" s="117">
        <v>89711333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12910</v>
      </c>
      <c r="G71" s="115">
        <v>9024595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47</v>
      </c>
      <c r="G72" s="117">
        <v>183834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55</v>
      </c>
      <c r="G73" s="117">
        <v>1000313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119</v>
      </c>
      <c r="G74" s="117">
        <v>1019072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&amp;LBC89DF6F&amp;C&amp;R4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20.149576611657086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40.38576257705309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12.429378531073446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15.024661692171493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0.6196999347684279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101.09724125281862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715.2977099236641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838.8015267175573</v>
      </c>
    </row>
    <row r="11" spans="1:4" ht="16.5" customHeight="1">
      <c r="A11" s="215" t="s">
        <v>62</v>
      </c>
      <c r="B11" s="217"/>
      <c r="C11" s="10">
        <v>9</v>
      </c>
      <c r="D11" s="84">
        <v>60.0689655172414</v>
      </c>
    </row>
    <row r="12" spans="1:4" ht="16.5" customHeight="1">
      <c r="A12" s="331" t="s">
        <v>103</v>
      </c>
      <c r="B12" s="331"/>
      <c r="C12" s="10">
        <v>10</v>
      </c>
      <c r="D12" s="84">
        <v>60.7586206896552</v>
      </c>
    </row>
    <row r="13" spans="1:4" ht="16.5" customHeight="1">
      <c r="A13" s="328" t="s">
        <v>203</v>
      </c>
      <c r="B13" s="330"/>
      <c r="C13" s="10">
        <v>11</v>
      </c>
      <c r="D13" s="94">
        <v>201.034482758621</v>
      </c>
    </row>
    <row r="14" spans="1:4" ht="16.5" customHeight="1">
      <c r="A14" s="328" t="s">
        <v>204</v>
      </c>
      <c r="B14" s="330"/>
      <c r="C14" s="10">
        <v>12</v>
      </c>
      <c r="D14" s="94">
        <v>10.2758620689655</v>
      </c>
    </row>
    <row r="15" spans="1:4" ht="16.5" customHeight="1">
      <c r="A15" s="331" t="s">
        <v>30</v>
      </c>
      <c r="B15" s="331"/>
      <c r="C15" s="10">
        <v>13</v>
      </c>
      <c r="D15" s="84">
        <v>80.7241379310345</v>
      </c>
    </row>
    <row r="16" spans="1:4" ht="16.5" customHeight="1">
      <c r="A16" s="331" t="s">
        <v>104</v>
      </c>
      <c r="B16" s="331"/>
      <c r="C16" s="10">
        <v>14</v>
      </c>
      <c r="D16" s="84">
        <v>104.034482758621</v>
      </c>
    </row>
    <row r="17" spans="1:5" ht="16.5" customHeight="1">
      <c r="A17" s="331" t="s">
        <v>108</v>
      </c>
      <c r="B17" s="331"/>
      <c r="C17" s="10">
        <v>15</v>
      </c>
      <c r="D17" s="84">
        <v>29.0689655172414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&amp;LBC89DF6F&amp;C&amp;R5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Пінська</cp:lastModifiedBy>
  <cp:lastPrinted>2021-09-02T06:14:55Z</cp:lastPrinted>
  <dcterms:created xsi:type="dcterms:W3CDTF">2004-04-20T14:33:35Z</dcterms:created>
  <dcterms:modified xsi:type="dcterms:W3CDTF">2023-02-06T13:38:17Z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мзс_10002_4.2022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BC89DF6F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